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120" windowHeight="7995" tabRatio="726" activeTab="0"/>
  </bookViews>
  <sheets>
    <sheet name="Enunciado" sheetId="1" r:id="rId1"/>
    <sheet name="Solucion" sheetId="2" r:id="rId2"/>
    <sheet name="Listado riesgos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<sst xmlns="http://schemas.openxmlformats.org/spreadsheetml/2006/main" count="378" uniqueCount="164">
  <si>
    <t>Riesgo</t>
  </si>
  <si>
    <t>1–Insignificante</t>
  </si>
  <si>
    <t>3–Moderado</t>
  </si>
  <si>
    <t>4–Grande</t>
  </si>
  <si>
    <t>2–Pequeño</t>
  </si>
  <si>
    <t>5–Catastrofe</t>
  </si>
  <si>
    <t>Probabilidad</t>
  </si>
  <si>
    <t>Impacto</t>
  </si>
  <si>
    <t>Tipo de riesgo</t>
  </si>
  <si>
    <t>Dependencia excesiva de un cliente</t>
  </si>
  <si>
    <t>Clientes dejen de pagar</t>
  </si>
  <si>
    <t>¿Qué vamos a aprender?</t>
  </si>
  <si>
    <t>Ingredientes:</t>
  </si>
  <si>
    <t>PROBABILIDAD</t>
  </si>
  <si>
    <t>5- Casi seguro que sucede</t>
  </si>
  <si>
    <t>4- Muy probable</t>
  </si>
  <si>
    <t>3- Es posible</t>
  </si>
  <si>
    <t>2- Es raro que suceda</t>
  </si>
  <si>
    <t>1- Sería excepcional</t>
  </si>
  <si>
    <t>IMPACTO</t>
  </si>
  <si>
    <t>Bajo (3)</t>
  </si>
  <si>
    <t>Bajo (2)</t>
  </si>
  <si>
    <t>Bajo (1)</t>
  </si>
  <si>
    <t>Medio (5)</t>
  </si>
  <si>
    <t>Medio (4)</t>
  </si>
  <si>
    <t>Alto (10)</t>
  </si>
  <si>
    <t>Medio (6)</t>
  </si>
  <si>
    <t>Bajo (4)</t>
  </si>
  <si>
    <t>Alto (15)</t>
  </si>
  <si>
    <t>Alto (12)</t>
  </si>
  <si>
    <t>Medio (9)</t>
  </si>
  <si>
    <t>Muy alto (20)</t>
  </si>
  <si>
    <t>Alto (16)</t>
  </si>
  <si>
    <t>Medio (8)</t>
  </si>
  <si>
    <t>Muy alto (25)</t>
  </si>
  <si>
    <t>Nombre del titulo y de los ejes</t>
  </si>
  <si>
    <t>Formato del área de gráfico</t>
  </si>
  <si>
    <t>Formato lineas division. Sin linea</t>
  </si>
  <si>
    <t>=</t>
  </si>
  <si>
    <t>X</t>
  </si>
  <si>
    <t>Gráfico Mapa de Riesgos</t>
  </si>
  <si>
    <t>Nuevos competidores online</t>
  </si>
  <si>
    <t>Gráfico Mapa de riesgos</t>
  </si>
  <si>
    <t>Dejamos de ser competitivos en precio</t>
  </si>
  <si>
    <t>Suben tipos de interés</t>
  </si>
  <si>
    <t>Cambio político</t>
  </si>
  <si>
    <t>Cambios en legislación perjudican</t>
  </si>
  <si>
    <t>Grupos de presión pongan dificultades</t>
  </si>
  <si>
    <t>Fuga cerebros y empleados</t>
  </si>
  <si>
    <t>Dependencia excesiva proveedores</t>
  </si>
  <si>
    <t xml:space="preserve">  3)  Asigna el impacto (1, 2, 3, 4 y 5), siendo 1 un impacto insignificante y 5 una catástrofe</t>
  </si>
  <si>
    <t>El modelo calcula el riesgo (bajo, medio, alto y muy alto) de acuerdo con la matriz de riesgos.</t>
  </si>
  <si>
    <t xml:space="preserve">  2)  Asigna una probabilidad de ocurrencia (1, 2, 3, 4, y 5), correspondiendo 1 a un suceso excepcional y 5 a la máxima probabilidad</t>
  </si>
  <si>
    <t>Datos-Validación de datos</t>
  </si>
  <si>
    <t>Semáforos que alertan</t>
  </si>
  <si>
    <t>* O bien con una condicional anidada</t>
  </si>
  <si>
    <t>* O usando la función =REPETIR("|";)</t>
  </si>
  <si>
    <t>* Una opción es Barra de datos</t>
  </si>
  <si>
    <t>Grafico Dispersión [solo marcadores].</t>
  </si>
  <si>
    <t>Se elimina la leyenda</t>
  </si>
  <si>
    <t>Relleno degradado. Negro (0), Rojo (33),  Verde claro (66), Verde oscuro (100)</t>
  </si>
  <si>
    <t xml:space="preserve">  - En esta hoja aprenderemos a realizar una matriz de riesgos</t>
  </si>
  <si>
    <t xml:space="preserve">  - La función EXTRAE</t>
  </si>
  <si>
    <t xml:space="preserve">  - La función REPETIR</t>
  </si>
  <si>
    <t xml:space="preserve">  - Funciones condicionales anidadas</t>
  </si>
  <si>
    <t xml:space="preserve">  - Validación de datos</t>
  </si>
  <si>
    <t xml:space="preserve">  - Gráfico de dispersión, con énfasis en los formatos</t>
  </si>
  <si>
    <t xml:space="preserve">Para obtener la matriz de riesgos se tienen en cuenta los diferentes escenarios a los que se enfrenta el proyecto y su impacto. </t>
  </si>
  <si>
    <t xml:space="preserve">  - Se tienen en cuenta los diferentes escenarios a los que se enfrenta el proyecto y su impacto. </t>
  </si>
  <si>
    <t>Riesgo desabastecerse productos</t>
  </si>
  <si>
    <t>Juguete pasa de moda</t>
  </si>
  <si>
    <t>Competencia juguetes del extranjero</t>
  </si>
  <si>
    <t>=EXTRAE(D39;1;1)*EXTRAE(G39;1;1)</t>
  </si>
  <si>
    <t>=SI(J39&gt;=20;"Muy alto";SI(J39&gt;=10;"Alto";SI(J39&gt;=5;"Medio";"Bajo")))</t>
  </si>
  <si>
    <t>=REPETIR("|";J39)</t>
  </si>
  <si>
    <t>Matriz de Riesgos</t>
  </si>
  <si>
    <t>RIESGOS Y AMENAZAS</t>
  </si>
  <si>
    <t xml:space="preserve">  - Tomaremos como ejemplo un proyecto para vender por Internet un juguete de moda. </t>
  </si>
  <si>
    <t>* Conjunto de iconos, 5 partes</t>
  </si>
  <si>
    <t>Algo como esto...</t>
  </si>
  <si>
    <t xml:space="preserve">  - Formato condicional, para poner semáforos</t>
  </si>
  <si>
    <t>=EXTRAE(D39;1;1)*20</t>
  </si>
  <si>
    <t>Extrae el código postal, es decir 50005</t>
  </si>
  <si>
    <t>AA-50005</t>
  </si>
  <si>
    <t>=REPETIR("|";E15)</t>
  </si>
  <si>
    <r>
      <t xml:space="preserve">Repetir el signo </t>
    </r>
    <r>
      <rPr>
        <b/>
        <sz val="14"/>
        <color indexed="8"/>
        <rFont val="Arial"/>
        <family val="2"/>
      </rPr>
      <t>│</t>
    </r>
    <r>
      <rPr>
        <sz val="14"/>
        <color indexed="8"/>
        <rFont val="Arial"/>
        <family val="2"/>
      </rPr>
      <t xml:space="preserve"> (alt 179) cinco veces</t>
    </r>
  </si>
  <si>
    <t>=EXTRAE(E12;4;5)</t>
  </si>
  <si>
    <t>Cambios en la legislación o el marco jurídico</t>
  </si>
  <si>
    <t>Caida de la demanda por diversos motivos, como climatología</t>
  </si>
  <si>
    <t>El producto puede pasar de moda</t>
  </si>
  <si>
    <t>El ciclo de vida del producto puede afectar negativamente a las ventas</t>
  </si>
  <si>
    <t>Competencia creciente del extranjero</t>
  </si>
  <si>
    <t>Empeoramiento de las condiciones de pago a los proveedores</t>
  </si>
  <si>
    <t>Riesgo de expropiación o nacionalización</t>
  </si>
  <si>
    <t>Imposibilidad de cobrar por la escasez de divisas o realizar transferencias</t>
  </si>
  <si>
    <t>RIESGOS POSIBLES</t>
  </si>
  <si>
    <t>Recursos Humanos</t>
  </si>
  <si>
    <t>Fabricación</t>
  </si>
  <si>
    <t>Marketing</t>
  </si>
  <si>
    <t>Compras</t>
  </si>
  <si>
    <t>Dirección</t>
  </si>
  <si>
    <t>Finanzas</t>
  </si>
  <si>
    <t>Riesgo país</t>
  </si>
  <si>
    <t>DEPARTAMENTO</t>
  </si>
  <si>
    <t>Logística</t>
  </si>
  <si>
    <t>Riesgo de crédito a clientes. Los clientes dejarán de pagar y la morosidad crecerá</t>
  </si>
  <si>
    <t>Los menores cobros y mayores pagos producirán falta de liquidez para hacer frente a pagos</t>
  </si>
  <si>
    <t>Riesgo de rondas de financiación. Faltará la financiación necesaria para continuar con el proyecto</t>
  </si>
  <si>
    <t>La exigencia de dividendos por parte de los socios afectará negativamente a los beneficios y la tesorería</t>
  </si>
  <si>
    <t>La operación con instrumentos financieros afectará negativamente a los beneficios y la tesorería</t>
  </si>
  <si>
    <t>El éxito y crecimiento inesperado en las ventas provocará que tengamos que aumentar compras lo que generará problemas en la tesorería</t>
  </si>
  <si>
    <t>Faltará liquidez para hacer frente a los pagos</t>
  </si>
  <si>
    <t>Riesgo impositivo. Desaparecerán determinadas ventajas fiscales que afectará negativamente al beneficio y la tesorería</t>
  </si>
  <si>
    <t>Surgirán nuevas tasas impositivas que afectará negativamente al beneficio y la tesorería.</t>
  </si>
  <si>
    <t>Fallos en la fabricación afectarán a la calidad de los productos</t>
  </si>
  <si>
    <t>Costes de fabricación más elevados de lo previsto afectarán a nuestros márgenes</t>
  </si>
  <si>
    <t>Nuestro producto quedará obsoleto por una nueva tecnología</t>
  </si>
  <si>
    <t>La elevada proporción de costes fijos en la estructura de costes de la empresa afectará negativamente a la empresa</t>
  </si>
  <si>
    <t>La dependencia excesiva de unos pocos proveedores afectará negativamente a la empresa</t>
  </si>
  <si>
    <t>Riesgos de tipo logístico. No podremos hacer frente a los pedidos de clientes.</t>
  </si>
  <si>
    <t>Riesgo desabastecerse materiales. No podremos fabricar de forma adecuada</t>
  </si>
  <si>
    <t>La dependencia excesiva de unos pocos clientes pondrá en riesgo a la empresa.</t>
  </si>
  <si>
    <t>La competencia creciente nacional supone un riesgo</t>
  </si>
  <si>
    <t>El producto no cubrirá las expectativas de los clientes</t>
  </si>
  <si>
    <t>Ventas inferiores a lo esperado</t>
  </si>
  <si>
    <t>Crecimiento de las ventas inferior a lo esperado</t>
  </si>
  <si>
    <t>Nuevos competidores online afectarán negativamente a nuestros productos</t>
  </si>
  <si>
    <t>Pueden surgir productos sustitutos</t>
  </si>
  <si>
    <t>La competencia bajará los precios y dejaremos de ser competitivos en precio</t>
  </si>
  <si>
    <t>Los precios de los productos sustitutos afectarán negativamente</t>
  </si>
  <si>
    <t>Los precios de las materias primas afectarán negativamente</t>
  </si>
  <si>
    <t>Existe un riesgo de publicidad negativa y mala imagen</t>
  </si>
  <si>
    <t>Riesgos laborales como mal clima laboral, desigualdad salarial, inseguridad en el trabajo afectarán a la producción</t>
  </si>
  <si>
    <t>Se producirá fuga cerebros y empleados</t>
  </si>
  <si>
    <t>Los costes de personal superiores a lo previsto</t>
  </si>
  <si>
    <t>Las subidas salariales afectarán negativamente a la empresa</t>
  </si>
  <si>
    <t>Se prevé una crisis económica global</t>
  </si>
  <si>
    <t>Se prevé cambio político</t>
  </si>
  <si>
    <t>Cambio en la política fiscal del gobierno que afecta a los ingresos de las familias</t>
  </si>
  <si>
    <t>Impacto negativo en el medioambiente</t>
  </si>
  <si>
    <t>Impacto negativo en la sociedad</t>
  </si>
  <si>
    <t>Grupos de presión pondrán dificultades a nuestra empresa</t>
  </si>
  <si>
    <t>Riesgo país: violencia, disturbios</t>
  </si>
  <si>
    <t xml:space="preserve">  1)  El analista determina los posibles riesgos, a partir del "Listado de Riesgos" que se puede ampliar y adaptar a cada caso concreto.</t>
  </si>
  <si>
    <r>
      <t xml:space="preserve">Diseño -&gt; Seleccionar datos -&gt; Agregar. Añadir nombre,X, e Y. </t>
    </r>
    <r>
      <rPr>
        <b/>
        <sz val="11"/>
        <color indexed="10"/>
        <rFont val="Calibri"/>
        <family val="2"/>
      </rPr>
      <t>De cada uno!!!</t>
    </r>
  </si>
  <si>
    <t>* Seleccionamos los datos. [Inicio] -&gt; [Formato condicional]</t>
  </si>
  <si>
    <t>Diseño -&gt; Agregar elemento de gráfico -&gt; etiquetas de datos -&gt; Encima</t>
  </si>
  <si>
    <t>Etiquetas de datos -&gt; Mas opciones -&gt; Nombre de la serie (uno a uno...)</t>
  </si>
  <si>
    <t>Click en cada eje y ponerlo entre 0 y 120</t>
  </si>
  <si>
    <t>Epidemia, pandemia o extensión de una enfermedad</t>
  </si>
  <si>
    <t>Riesgos derivados de emergencia climática</t>
  </si>
  <si>
    <t>APELLIDO y NOMBRE</t>
  </si>
  <si>
    <t>NIP</t>
  </si>
  <si>
    <t>Riesgo social: nuestra empresa se perciba como "no sostenible", se deteriore la reputación y empeore la posición competitiva</t>
  </si>
  <si>
    <t>Riesgo de tipo de cambio. La empresa opera en diversos países fuera del euro lo que producirá pérdidas producidas por modificaciones del tipo de cambio</t>
  </si>
  <si>
    <t>Riesgo de endeudamiento. Los intereses de la deuda y la devolución del principal ahogarán la tesorería</t>
  </si>
  <si>
    <t>Riesgo de inflación. El crecimiento de la inflación generará beneficios reales menores de los previstos</t>
  </si>
  <si>
    <t>Riesgo de subidas de precios de materias primas e ínsumos.</t>
  </si>
  <si>
    <t>Riesgo reputacional: cualquier amenaza que pueda dañar la buena reputación de la empresa ante los consumidores y grupos de interés</t>
  </si>
  <si>
    <t>Riesgo de tipos de interés. Las subidas en los tipos de interés pueden afectar a la empresa, por la deuda</t>
  </si>
  <si>
    <t>Tecnológico</t>
  </si>
  <si>
    <t>Ciberataque y brechas de seguridad informática</t>
  </si>
  <si>
    <t>Fallos en la infraestructura tecnológica</t>
  </si>
  <si>
    <t>Riesgos de cumplimiento normativo y regulatorio sobre protección de datos y otra legislación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</si>
</sst>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#,##0_ ;[Red]\-#,##0\ "/>
    <numFmt numFmtId="168" formatCode="#,##0.00_ ;[Red]\-#,##0.00\ "/>
    <numFmt numFmtId="169" formatCode="#,##0.0000_ ;[Red]\-#,##0.0000\ "/>
    <numFmt numFmtId="170" formatCode="_-* #,##0\ _€_-;\-* #,##0\ _€_-;_-* &quot;-&quot;??\ _€_-;_-@_-"/>
    <numFmt numFmtId="171" formatCode="_-* #,##0.00\ [$€-1]_-;\-* #,##0.00\ [$€-1]_-;_-* \-??\ [$€-1]_-"/>
    <numFmt numFmtId="172" formatCode="#,##0.0_ ;[Red]\-#,##0.0\ "/>
    <numFmt numFmtId="173" formatCode="0.00%;[Red]\-0.00%"/>
    <numFmt numFmtId="174" formatCode="0.0000"/>
    <numFmt numFmtId="175" formatCode="#,###"/>
    <numFmt numFmtId="176" formatCode="#,##0\ &quot;€&quot;"/>
    <numFmt numFmtId="177" formatCode="_-* #,##0.0000\ _€_-;\-* #,##0.0000\ _€_-;_-* &quot;-&quot;??\ _€_-;_-@_-"/>
    <numFmt numFmtId="178" formatCode="_-* #,##0.0000\ _€_-;\-* #,##0.0000\ _€_-;_-* &quot;-&quot;????\ _€_-;_-@_-"/>
    <numFmt numFmtId="179" formatCode="0.000"/>
    <numFmt numFmtId="180" formatCode="0&quot; unidades&quot;"/>
    <numFmt numFmtId="181" formatCode="0&quot; años&quot;"/>
    <numFmt numFmtId="182" formatCode="0.00_ ;[Red]\-0.00\ "/>
    <numFmt numFmtId="183" formatCode="#.##0_ ;[Red]\-#.##0\ "/>
    <numFmt numFmtId="184" formatCode="#.##0\ &quot;€&quot;"/>
    <numFmt numFmtId="185" formatCode="0,000"/>
    <numFmt numFmtId="186" formatCode="_-* #.##0\ _€_-;\-* #.##0\ _€_-;_-* &quot;-&quot;??\ _€_-;_-@_-"/>
    <numFmt numFmtId="187" formatCode="#.##00000_ ;[Red]\-#.##00000\ "/>
    <numFmt numFmtId="188" formatCode="#,000_ ;[Red]\-#,000\ 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#,##0.00\ &quot;€&quot;"/>
    <numFmt numFmtId="194" formatCode="[$-C0A]dddd\,\ dd&quot; de &quot;mmmm&quot; de &quot;yyyy"/>
    <numFmt numFmtId="195" formatCode="&quot;€&quot;#,##0.00_);[Red]\(&quot;€&quot;#,##0.00\)"/>
    <numFmt numFmtId="196" formatCode="0.00000"/>
    <numFmt numFmtId="197" formatCode="0.0"/>
    <numFmt numFmtId="198" formatCode="0.00000000000_ ;[Red]\-0.00000000000\ "/>
    <numFmt numFmtId="199" formatCode="0.0000000000_ ;[Red]\-0.0000000000\ "/>
    <numFmt numFmtId="200" formatCode="0.000000000_ ;[Red]\-0.000000000\ "/>
    <numFmt numFmtId="201" formatCode="0.00000000_ ;[Red]\-0.00000000\ "/>
    <numFmt numFmtId="202" formatCode="0.0000000_ ;[Red]\-0.0000000\ "/>
    <numFmt numFmtId="203" formatCode="0.000000_ ;[Red]\-0.000000\ "/>
    <numFmt numFmtId="204" formatCode="0.00000_ ;[Red]\-0.00000\ "/>
    <numFmt numFmtId="205" formatCode="0.0000_ ;[Red]\-0.0000\ "/>
    <numFmt numFmtId="206" formatCode="0.000_ ;[Red]\-0.000\ "/>
    <numFmt numFmtId="207" formatCode="#,##0.000\ &quot;€&quot;;[Red]\-#,##0.000\ &quot;€&quot;"/>
    <numFmt numFmtId="208" formatCode="#,##0.0000\ &quot;€&quot;;[Red]\-#,##0.0000\ &quot;€&quot;"/>
    <numFmt numFmtId="209" formatCode="#,##0.00000\ &quot;€&quot;;[Red]\-#,##0.00000\ &quot;€&quot;"/>
    <numFmt numFmtId="210" formatCode="#,##0.000000\ &quot;€&quot;;[Red]\-#,##0.000000\ &quot;€&quot;"/>
    <numFmt numFmtId="211" formatCode="#,##0.0000000\ &quot;€&quot;;[Red]\-#,##0.0000000\ &quot;€&quot;"/>
    <numFmt numFmtId="212" formatCode="#,#00%"/>
    <numFmt numFmtId="213" formatCode="_(* #,##0.00_);_(* \(#,##0.00\);_(* &quot;-&quot;??_);_(@_)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0"/>
    </font>
    <font>
      <b/>
      <sz val="11"/>
      <color indexed="9"/>
      <name val="Arial"/>
      <family val="0"/>
    </font>
    <font>
      <b/>
      <sz val="28"/>
      <color indexed="8"/>
      <name val="Calibri"/>
      <family val="0"/>
    </font>
    <font>
      <b/>
      <sz val="3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22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4"/>
      <color indexed="18"/>
      <name val="Calibri"/>
      <family val="2"/>
    </font>
    <font>
      <b/>
      <sz val="14"/>
      <color indexed="9"/>
      <name val="Arial"/>
      <family val="2"/>
    </font>
    <font>
      <b/>
      <sz val="11"/>
      <color indexed="62"/>
      <name val="Calibri"/>
      <family val="2"/>
    </font>
    <font>
      <sz val="14"/>
      <color indexed="16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22"/>
      <color theme="1"/>
      <name val="Calibri"/>
      <family val="2"/>
    </font>
    <font>
      <b/>
      <sz val="10"/>
      <color theme="1"/>
      <name val="Arial"/>
      <family val="2"/>
    </font>
    <font>
      <b/>
      <sz val="12"/>
      <color rgb="FFFF0000"/>
      <name val="Calibri"/>
      <family val="2"/>
    </font>
    <font>
      <b/>
      <sz val="14"/>
      <color theme="4" tint="-0.4999699890613556"/>
      <name val="Calibri"/>
      <family val="2"/>
    </font>
    <font>
      <b/>
      <sz val="11"/>
      <color theme="4" tint="-0.24997000396251678"/>
      <name val="Calibri"/>
      <family val="2"/>
    </font>
    <font>
      <b/>
      <sz val="14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6" tint="-0.4999699890613556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>
        <color theme="6" tint="-0.4999699890613556"/>
      </left>
      <right>
        <color indexed="63"/>
      </right>
      <top>
        <color indexed="63"/>
      </top>
      <bottom style="medium">
        <color theme="6" tint="-0.4999699890613556"/>
      </bottom>
    </border>
    <border>
      <left style="hair"/>
      <right>
        <color indexed="63"/>
      </right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6" tint="-0.4999699890613556"/>
      </left>
      <right>
        <color indexed="63"/>
      </right>
      <top style="medium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6" tint="-0.4999699890613556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theme="6" tint="-0.4999699890613556"/>
      </right>
      <top style="medium">
        <color theme="6" tint="-0.4999699890613556"/>
      </top>
      <bottom>
        <color indexed="63"/>
      </bottom>
    </border>
    <border>
      <left>
        <color indexed="63"/>
      </left>
      <right style="medium">
        <color theme="6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6" tint="-0.4999699890613556"/>
      </right>
      <top>
        <color indexed="63"/>
      </top>
      <bottom style="medium">
        <color theme="6" tint="-0.4999699890613556"/>
      </bottom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hair"/>
      <top style="medium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hair"/>
      <right style="medium"/>
      <top style="medium"/>
      <bottom style="thin"/>
    </border>
    <border>
      <left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thin"/>
      <top style="medium"/>
      <bottom style="thin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171" fontId="3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5" fillId="0" borderId="8" applyNumberFormat="0" applyFill="0" applyAlignment="0" applyProtection="0"/>
    <xf numFmtId="0" fontId="76" fillId="0" borderId="9" applyNumberFormat="0" applyFill="0" applyAlignment="0" applyProtection="0"/>
  </cellStyleXfs>
  <cellXfs count="26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7" fillId="0" borderId="0" xfId="0" applyFont="1" applyAlignment="1">
      <alignment/>
    </xf>
    <xf numFmtId="0" fontId="0" fillId="0" borderId="0" xfId="0" applyBorder="1" applyAlignment="1">
      <alignment/>
    </xf>
    <xf numFmtId="0" fontId="7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55">
      <alignment/>
      <protection/>
    </xf>
    <xf numFmtId="0" fontId="0" fillId="0" borderId="0" xfId="0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7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Alignment="1">
      <alignment vertical="top"/>
    </xf>
    <xf numFmtId="0" fontId="0" fillId="33" borderId="13" xfId="0" applyFill="1" applyBorder="1" applyAlignment="1">
      <alignment horizontal="right"/>
    </xf>
    <xf numFmtId="0" fontId="3" fillId="33" borderId="13" xfId="55" applyFill="1" applyBorder="1">
      <alignment/>
      <protection/>
    </xf>
    <xf numFmtId="0" fontId="3" fillId="33" borderId="0" xfId="55" applyFill="1" applyBorder="1">
      <alignment/>
      <protection/>
    </xf>
    <xf numFmtId="0" fontId="3" fillId="0" borderId="0" xfId="55" applyBorder="1">
      <alignment/>
      <protection/>
    </xf>
    <xf numFmtId="0" fontId="0" fillId="0" borderId="0" xfId="0" applyBorder="1" applyAlignment="1">
      <alignment vertical="center"/>
    </xf>
    <xf numFmtId="0" fontId="4" fillId="33" borderId="0" xfId="56" applyFont="1" applyFill="1" applyBorder="1" applyAlignment="1">
      <alignment wrapText="1"/>
      <protection/>
    </xf>
    <xf numFmtId="0" fontId="40" fillId="33" borderId="0" xfId="0" applyFont="1" applyFill="1" applyBorder="1" applyAlignment="1">
      <alignment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78" fillId="33" borderId="0" xfId="0" applyFont="1" applyFill="1" applyBorder="1" applyAlignment="1">
      <alignment/>
    </xf>
    <xf numFmtId="0" fontId="5" fillId="33" borderId="0" xfId="56" applyFont="1" applyFill="1" applyBorder="1" applyAlignment="1">
      <alignment horizontal="center" vertical="top" wrapText="1"/>
      <protection/>
    </xf>
    <xf numFmtId="0" fontId="0" fillId="33" borderId="16" xfId="0" applyFill="1" applyBorder="1" applyAlignment="1">
      <alignment vertical="center"/>
    </xf>
    <xf numFmtId="0" fontId="77" fillId="33" borderId="15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77" fillId="33" borderId="15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79" fillId="8" borderId="17" xfId="0" applyFont="1" applyFill="1" applyBorder="1" applyAlignment="1">
      <alignment horizontal="left"/>
    </xf>
    <xf numFmtId="0" fontId="80" fillId="8" borderId="18" xfId="0" applyFont="1" applyFill="1" applyBorder="1" applyAlignment="1">
      <alignment horizontal="left"/>
    </xf>
    <xf numFmtId="0" fontId="80" fillId="8" borderId="19" xfId="0" applyFont="1" applyFill="1" applyBorder="1" applyAlignment="1">
      <alignment/>
    </xf>
    <xf numFmtId="0" fontId="81" fillId="0" borderId="0" xfId="0" applyFont="1" applyAlignment="1">
      <alignment/>
    </xf>
    <xf numFmtId="0" fontId="81" fillId="4" borderId="20" xfId="0" applyFon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78" fillId="33" borderId="21" xfId="0" applyFont="1" applyFill="1" applyBorder="1" applyAlignment="1">
      <alignment/>
    </xf>
    <xf numFmtId="0" fontId="78" fillId="33" borderId="22" xfId="0" applyFont="1" applyFill="1" applyBorder="1" applyAlignment="1">
      <alignment/>
    </xf>
    <xf numFmtId="0" fontId="82" fillId="33" borderId="0" xfId="0" applyFont="1" applyFill="1" applyBorder="1" applyAlignment="1">
      <alignment/>
    </xf>
    <xf numFmtId="0" fontId="3" fillId="34" borderId="23" xfId="56" applyFont="1" applyFill="1" applyBorder="1" applyAlignment="1">
      <alignment horizontal="center" vertical="center" wrapText="1"/>
      <protection/>
    </xf>
    <xf numFmtId="0" fontId="8" fillId="35" borderId="24" xfId="56" applyFont="1" applyFill="1" applyBorder="1" applyAlignment="1">
      <alignment horizontal="center" vertical="center" wrapText="1"/>
      <protection/>
    </xf>
    <xf numFmtId="0" fontId="8" fillId="36" borderId="24" xfId="56" applyFont="1" applyFill="1" applyBorder="1" applyAlignment="1">
      <alignment horizontal="center" vertical="center" wrapText="1"/>
      <protection/>
    </xf>
    <xf numFmtId="0" fontId="8" fillId="36" borderId="25" xfId="56" applyFont="1" applyFill="1" applyBorder="1" applyAlignment="1">
      <alignment horizontal="center" vertical="center" wrapText="1"/>
      <protection/>
    </xf>
    <xf numFmtId="0" fontId="3" fillId="34" borderId="26" xfId="56" applyFont="1" applyFill="1" applyBorder="1" applyAlignment="1">
      <alignment horizontal="center" vertical="center" wrapText="1"/>
      <protection/>
    </xf>
    <xf numFmtId="0" fontId="8" fillId="35" borderId="26" xfId="56" applyFont="1" applyFill="1" applyBorder="1" applyAlignment="1">
      <alignment horizontal="center" vertical="center" wrapText="1"/>
      <protection/>
    </xf>
    <xf numFmtId="0" fontId="8" fillId="36" borderId="27" xfId="56" applyFont="1" applyFill="1" applyBorder="1" applyAlignment="1">
      <alignment horizontal="center" vertical="center" wrapText="1"/>
      <protection/>
    </xf>
    <xf numFmtId="0" fontId="3" fillId="37" borderId="23" xfId="56" applyFont="1" applyFill="1" applyBorder="1" applyAlignment="1">
      <alignment horizontal="center" vertical="center" wrapText="1"/>
      <protection/>
    </xf>
    <xf numFmtId="0" fontId="8" fillId="35" borderId="27" xfId="56" applyFont="1" applyFill="1" applyBorder="1" applyAlignment="1">
      <alignment horizontal="center" vertical="center" wrapText="1"/>
      <protection/>
    </xf>
    <xf numFmtId="0" fontId="3" fillId="37" borderId="26" xfId="56" applyFont="1" applyFill="1" applyBorder="1" applyAlignment="1">
      <alignment horizontal="center" vertical="center" wrapText="1"/>
      <protection/>
    </xf>
    <xf numFmtId="0" fontId="3" fillId="37" borderId="28" xfId="56" applyFont="1" applyFill="1" applyBorder="1" applyAlignment="1">
      <alignment horizontal="center" vertical="center" wrapText="1"/>
      <protection/>
    </xf>
    <xf numFmtId="0" fontId="3" fillId="37" borderId="29" xfId="56" applyFont="1" applyFill="1" applyBorder="1" applyAlignment="1">
      <alignment horizontal="center" vertical="center" wrapText="1"/>
      <protection/>
    </xf>
    <xf numFmtId="0" fontId="3" fillId="34" borderId="30" xfId="56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0" fillId="33" borderId="0" xfId="56" applyFont="1" applyFill="1" applyBorder="1" applyAlignment="1">
      <alignment horizontal="center" vertical="center" wrapText="1"/>
      <protection/>
    </xf>
    <xf numFmtId="0" fontId="40" fillId="7" borderId="0" xfId="0" applyFont="1" applyFill="1" applyBorder="1" applyAlignment="1">
      <alignment/>
    </xf>
    <xf numFmtId="0" fontId="0" fillId="7" borderId="31" xfId="0" applyFill="1" applyBorder="1" applyAlignment="1">
      <alignment horizontal="left"/>
    </xf>
    <xf numFmtId="0" fontId="40" fillId="7" borderId="10" xfId="0" applyFont="1" applyFill="1" applyBorder="1" applyAlignment="1">
      <alignment/>
    </xf>
    <xf numFmtId="0" fontId="40" fillId="7" borderId="11" xfId="0" applyFont="1" applyFill="1" applyBorder="1" applyAlignment="1">
      <alignment/>
    </xf>
    <xf numFmtId="0" fontId="0" fillId="7" borderId="13" xfId="0" applyFill="1" applyBorder="1" applyAlignment="1">
      <alignment/>
    </xf>
    <xf numFmtId="0" fontId="40" fillId="7" borderId="12" xfId="0" applyFont="1" applyFill="1" applyBorder="1" applyAlignment="1">
      <alignment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left"/>
    </xf>
    <xf numFmtId="0" fontId="40" fillId="7" borderId="15" xfId="0" applyFont="1" applyFill="1" applyBorder="1" applyAlignment="1">
      <alignment/>
    </xf>
    <xf numFmtId="0" fontId="40" fillId="7" borderId="16" xfId="0" applyFont="1" applyFill="1" applyBorder="1" applyAlignment="1">
      <alignment/>
    </xf>
    <xf numFmtId="0" fontId="3" fillId="6" borderId="32" xfId="0" applyFont="1" applyFill="1" applyBorder="1" applyAlignment="1">
      <alignment horizontal="right"/>
    </xf>
    <xf numFmtId="0" fontId="3" fillId="6" borderId="33" xfId="0" applyFont="1" applyFill="1" applyBorder="1" applyAlignment="1">
      <alignment horizontal="right"/>
    </xf>
    <xf numFmtId="0" fontId="3" fillId="6" borderId="34" xfId="0" applyFont="1" applyFill="1" applyBorder="1" applyAlignment="1">
      <alignment horizontal="right"/>
    </xf>
    <xf numFmtId="0" fontId="81" fillId="33" borderId="0" xfId="0" applyFont="1" applyFill="1" applyBorder="1" applyAlignment="1">
      <alignment vertical="center"/>
    </xf>
    <xf numFmtId="0" fontId="83" fillId="4" borderId="35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36" xfId="0" applyFill="1" applyBorder="1" applyAlignment="1" quotePrefix="1">
      <alignment/>
    </xf>
    <xf numFmtId="0" fontId="0" fillId="7" borderId="37" xfId="0" applyFill="1" applyBorder="1" applyAlignment="1">
      <alignment/>
    </xf>
    <xf numFmtId="0" fontId="0" fillId="7" borderId="38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77" fillId="7" borderId="13" xfId="0" applyFont="1" applyFill="1" applyBorder="1" applyAlignment="1">
      <alignment/>
    </xf>
    <xf numFmtId="0" fontId="77" fillId="7" borderId="14" xfId="0" applyFont="1" applyFill="1" applyBorder="1" applyAlignment="1">
      <alignment/>
    </xf>
    <xf numFmtId="0" fontId="84" fillId="7" borderId="39" xfId="0" applyFont="1" applyFill="1" applyBorder="1" applyAlignment="1">
      <alignment/>
    </xf>
    <xf numFmtId="0" fontId="84" fillId="7" borderId="40" xfId="0" applyFont="1" applyFill="1" applyBorder="1" applyAlignment="1">
      <alignment/>
    </xf>
    <xf numFmtId="0" fontId="11" fillId="33" borderId="0" xfId="55" applyFont="1" applyFill="1" applyBorder="1">
      <alignment/>
      <protection/>
    </xf>
    <xf numFmtId="0" fontId="40" fillId="7" borderId="36" xfId="0" applyFont="1" applyFill="1" applyBorder="1" applyAlignment="1" quotePrefix="1">
      <alignment/>
    </xf>
    <xf numFmtId="0" fontId="40" fillId="7" borderId="37" xfId="0" applyFont="1" applyFill="1" applyBorder="1" applyAlignment="1">
      <alignment/>
    </xf>
    <xf numFmtId="0" fontId="85" fillId="0" borderId="0" xfId="0" applyFont="1" applyAlignment="1">
      <alignment/>
    </xf>
    <xf numFmtId="0" fontId="85" fillId="4" borderId="41" xfId="0" applyFont="1" applyFill="1" applyBorder="1" applyAlignment="1">
      <alignment/>
    </xf>
    <xf numFmtId="0" fontId="85" fillId="4" borderId="0" xfId="0" applyFont="1" applyFill="1" applyBorder="1" applyAlignment="1">
      <alignment/>
    </xf>
    <xf numFmtId="0" fontId="86" fillId="0" borderId="0" xfId="0" applyFont="1" applyAlignment="1">
      <alignment/>
    </xf>
    <xf numFmtId="0" fontId="87" fillId="4" borderId="42" xfId="0" applyFont="1" applyFill="1" applyBorder="1" applyAlignment="1">
      <alignment/>
    </xf>
    <xf numFmtId="0" fontId="87" fillId="4" borderId="43" xfId="0" applyFont="1" applyFill="1" applyBorder="1" applyAlignment="1">
      <alignment/>
    </xf>
    <xf numFmtId="0" fontId="85" fillId="4" borderId="43" xfId="0" applyFont="1" applyFill="1" applyBorder="1" applyAlignment="1">
      <alignment/>
    </xf>
    <xf numFmtId="0" fontId="85" fillId="4" borderId="35" xfId="0" applyFont="1" applyFill="1" applyBorder="1" applyAlignment="1">
      <alignment/>
    </xf>
    <xf numFmtId="0" fontId="85" fillId="4" borderId="20" xfId="0" applyFont="1" applyFill="1" applyBorder="1" applyAlignment="1">
      <alignment/>
    </xf>
    <xf numFmtId="0" fontId="77" fillId="33" borderId="13" xfId="0" applyFont="1" applyFill="1" applyBorder="1" applyAlignment="1">
      <alignment horizontal="right"/>
    </xf>
    <xf numFmtId="0" fontId="48" fillId="0" borderId="0" xfId="55" applyFont="1">
      <alignment/>
      <protection/>
    </xf>
    <xf numFmtId="0" fontId="48" fillId="33" borderId="13" xfId="55" applyFont="1" applyFill="1" applyBorder="1">
      <alignment/>
      <protection/>
    </xf>
    <xf numFmtId="0" fontId="48" fillId="33" borderId="0" xfId="55" applyFont="1" applyFill="1" applyBorder="1">
      <alignment/>
      <protection/>
    </xf>
    <xf numFmtId="0" fontId="48" fillId="33" borderId="0" xfId="56" applyFont="1" applyFill="1" applyBorder="1" applyAlignment="1">
      <alignment wrapText="1"/>
      <protection/>
    </xf>
    <xf numFmtId="0" fontId="77" fillId="0" borderId="0" xfId="0" applyFont="1" applyAlignment="1">
      <alignment vertical="top"/>
    </xf>
    <xf numFmtId="0" fontId="49" fillId="33" borderId="0" xfId="56" applyFont="1" applyFill="1" applyBorder="1" applyAlignment="1">
      <alignment horizontal="center" vertical="top" wrapText="1"/>
      <protection/>
    </xf>
    <xf numFmtId="0" fontId="50" fillId="33" borderId="0" xfId="55" applyFont="1" applyFill="1" applyBorder="1">
      <alignment/>
      <protection/>
    </xf>
    <xf numFmtId="0" fontId="3" fillId="33" borderId="12" xfId="55" applyFill="1" applyBorder="1">
      <alignment/>
      <protection/>
    </xf>
    <xf numFmtId="0" fontId="48" fillId="33" borderId="12" xfId="55" applyFont="1" applyFill="1" applyBorder="1">
      <alignment/>
      <protection/>
    </xf>
    <xf numFmtId="0" fontId="49" fillId="33" borderId="12" xfId="56" applyFont="1" applyFill="1" applyBorder="1" applyAlignment="1">
      <alignment horizontal="center" vertical="top" wrapText="1"/>
      <protection/>
    </xf>
    <xf numFmtId="0" fontId="5" fillId="33" borderId="12" xfId="56" applyFont="1" applyFill="1" applyBorder="1" applyAlignment="1">
      <alignment horizontal="center" vertical="top" wrapText="1"/>
      <protection/>
    </xf>
    <xf numFmtId="0" fontId="0" fillId="33" borderId="12" xfId="0" applyFill="1" applyBorder="1" applyAlignment="1">
      <alignment vertical="center"/>
    </xf>
    <xf numFmtId="0" fontId="88" fillId="8" borderId="17" xfId="0" applyFont="1" applyFill="1" applyBorder="1" applyAlignment="1">
      <alignment/>
    </xf>
    <xf numFmtId="0" fontId="88" fillId="8" borderId="44" xfId="0" applyFont="1" applyFill="1" applyBorder="1" applyAlignment="1">
      <alignment/>
    </xf>
    <xf numFmtId="0" fontId="85" fillId="4" borderId="45" xfId="0" applyFont="1" applyFill="1" applyBorder="1" applyAlignment="1">
      <alignment horizontal="left"/>
    </xf>
    <xf numFmtId="0" fontId="85" fillId="4" borderId="46" xfId="0" applyFont="1" applyFill="1" applyBorder="1" applyAlignment="1">
      <alignment horizontal="left"/>
    </xf>
    <xf numFmtId="0" fontId="81" fillId="4" borderId="47" xfId="0" applyFont="1" applyFill="1" applyBorder="1" applyAlignment="1">
      <alignment horizontal="left"/>
    </xf>
    <xf numFmtId="0" fontId="81" fillId="0" borderId="0" xfId="0" applyFont="1" applyAlignment="1">
      <alignment horizontal="left"/>
    </xf>
    <xf numFmtId="0" fontId="85" fillId="4" borderId="47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4" fillId="33" borderId="10" xfId="56" applyFont="1" applyFill="1" applyBorder="1" applyAlignment="1">
      <alignment horizontal="left" wrapText="1"/>
      <protection/>
    </xf>
    <xf numFmtId="0" fontId="4" fillId="33" borderId="0" xfId="56" applyFont="1" applyFill="1" applyBorder="1" applyAlignment="1">
      <alignment horizontal="left" wrapText="1"/>
      <protection/>
    </xf>
    <xf numFmtId="0" fontId="48" fillId="33" borderId="0" xfId="56" applyFont="1" applyFill="1" applyBorder="1" applyAlignment="1">
      <alignment horizontal="left" wrapText="1"/>
      <protection/>
    </xf>
    <xf numFmtId="0" fontId="0" fillId="33" borderId="0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15" xfId="0" applyFill="1" applyBorder="1" applyAlignment="1">
      <alignment horizontal="left"/>
    </xf>
    <xf numFmtId="0" fontId="0" fillId="7" borderId="37" xfId="0" applyFill="1" applyBorder="1" applyAlignment="1">
      <alignment horizontal="left"/>
    </xf>
    <xf numFmtId="0" fontId="0" fillId="33" borderId="15" xfId="0" applyFill="1" applyBorder="1" applyAlignment="1">
      <alignment horizontal="left" vertical="center"/>
    </xf>
    <xf numFmtId="0" fontId="81" fillId="4" borderId="48" xfId="0" applyFont="1" applyFill="1" applyBorder="1" applyAlignment="1">
      <alignment horizontal="right" vertical="center"/>
    </xf>
    <xf numFmtId="0" fontId="81" fillId="4" borderId="49" xfId="0" applyFont="1" applyFill="1" applyBorder="1" applyAlignment="1">
      <alignment horizontal="right" vertical="center"/>
    </xf>
    <xf numFmtId="0" fontId="89" fillId="12" borderId="50" xfId="0" applyFont="1" applyFill="1" applyBorder="1" applyAlignment="1">
      <alignment horizontal="right"/>
    </xf>
    <xf numFmtId="0" fontId="9" fillId="16" borderId="51" xfId="55" applyFont="1" applyFill="1" applyBorder="1" applyAlignment="1">
      <alignment horizontal="center" vertical="center" wrapText="1"/>
      <protection/>
    </xf>
    <xf numFmtId="0" fontId="3" fillId="38" borderId="44" xfId="0" applyFont="1" applyFill="1" applyBorder="1" applyAlignment="1">
      <alignment horizontal="left" vertical="center"/>
    </xf>
    <xf numFmtId="0" fontId="3" fillId="38" borderId="50" xfId="0" applyFont="1" applyFill="1" applyBorder="1" applyAlignment="1">
      <alignment horizontal="left" vertical="center"/>
    </xf>
    <xf numFmtId="0" fontId="12" fillId="12" borderId="52" xfId="55" applyFont="1" applyFill="1" applyBorder="1" applyAlignment="1">
      <alignment horizontal="center" vertical="center" wrapText="1"/>
      <protection/>
    </xf>
    <xf numFmtId="0" fontId="7" fillId="16" borderId="24" xfId="55" applyFont="1" applyFill="1" applyBorder="1" applyAlignment="1">
      <alignment horizontal="center" vertical="center" wrapText="1"/>
      <protection/>
    </xf>
    <xf numFmtId="0" fontId="81" fillId="4" borderId="53" xfId="0" applyFont="1" applyFill="1" applyBorder="1" applyAlignment="1">
      <alignment horizontal="right" vertical="center"/>
    </xf>
    <xf numFmtId="0" fontId="81" fillId="4" borderId="54" xfId="0" applyFont="1" applyFill="1" applyBorder="1" applyAlignment="1">
      <alignment horizontal="right" vertical="center"/>
    </xf>
    <xf numFmtId="0" fontId="81" fillId="4" borderId="55" xfId="0" applyFont="1" applyFill="1" applyBorder="1" applyAlignment="1">
      <alignment horizontal="right" vertical="center"/>
    </xf>
    <xf numFmtId="0" fontId="9" fillId="19" borderId="44" xfId="0" applyFont="1" applyFill="1" applyBorder="1" applyAlignment="1">
      <alignment horizontal="center"/>
    </xf>
    <xf numFmtId="0" fontId="84" fillId="19" borderId="44" xfId="0" applyFont="1" applyFill="1" applyBorder="1" applyAlignment="1">
      <alignment/>
    </xf>
    <xf numFmtId="0" fontId="12" fillId="15" borderId="56" xfId="55" applyFont="1" applyFill="1" applyBorder="1" applyAlignment="1">
      <alignment horizontal="center" vertical="center" wrapText="1"/>
      <protection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57" xfId="0" applyFill="1" applyBorder="1" applyAlignment="1">
      <alignment horizontal="center" vertical="center"/>
    </xf>
    <xf numFmtId="0" fontId="0" fillId="32" borderId="58" xfId="0" applyFill="1" applyBorder="1" applyAlignment="1">
      <alignment horizontal="center" vertical="center"/>
    </xf>
    <xf numFmtId="0" fontId="0" fillId="32" borderId="37" xfId="0" applyFill="1" applyBorder="1" applyAlignment="1">
      <alignment horizontal="center" vertical="center"/>
    </xf>
    <xf numFmtId="0" fontId="0" fillId="32" borderId="59" xfId="0" applyFill="1" applyBorder="1" applyAlignment="1">
      <alignment horizontal="center" vertical="center"/>
    </xf>
    <xf numFmtId="0" fontId="0" fillId="32" borderId="60" xfId="0" applyFill="1" applyBorder="1" applyAlignment="1">
      <alignment horizontal="center" vertical="center"/>
    </xf>
    <xf numFmtId="0" fontId="0" fillId="32" borderId="61" xfId="0" applyFill="1" applyBorder="1" applyAlignment="1">
      <alignment horizontal="center" vertical="center"/>
    </xf>
    <xf numFmtId="0" fontId="76" fillId="33" borderId="0" xfId="0" applyFont="1" applyFill="1" applyBorder="1" applyAlignment="1">
      <alignment/>
    </xf>
    <xf numFmtId="0" fontId="0" fillId="7" borderId="62" xfId="0" applyFill="1" applyBorder="1" applyAlignment="1" quotePrefix="1">
      <alignment/>
    </xf>
    <xf numFmtId="0" fontId="0" fillId="7" borderId="63" xfId="0" applyFill="1" applyBorder="1" applyAlignment="1" quotePrefix="1">
      <alignment/>
    </xf>
    <xf numFmtId="0" fontId="85" fillId="2" borderId="64" xfId="0" applyFont="1" applyFill="1" applyBorder="1" applyAlignment="1">
      <alignment/>
    </xf>
    <xf numFmtId="0" fontId="85" fillId="2" borderId="65" xfId="0" applyFont="1" applyFill="1" applyBorder="1" applyAlignment="1">
      <alignment/>
    </xf>
    <xf numFmtId="0" fontId="85" fillId="2" borderId="66" xfId="0" applyFont="1" applyFill="1" applyBorder="1" applyAlignment="1">
      <alignment/>
    </xf>
    <xf numFmtId="0" fontId="87" fillId="2" borderId="67" xfId="0" applyFont="1" applyFill="1" applyBorder="1" applyAlignment="1">
      <alignment horizontal="right"/>
    </xf>
    <xf numFmtId="0" fontId="3" fillId="38" borderId="44" xfId="0" applyFont="1" applyFill="1" applyBorder="1" applyAlignment="1">
      <alignment horizontal="center" vertical="center"/>
    </xf>
    <xf numFmtId="0" fontId="3" fillId="38" borderId="50" xfId="0" applyFont="1" applyFill="1" applyBorder="1" applyAlignment="1">
      <alignment horizontal="center" vertical="center"/>
    </xf>
    <xf numFmtId="0" fontId="53" fillId="32" borderId="68" xfId="0" applyFont="1" applyFill="1" applyBorder="1" applyAlignment="1">
      <alignment horizontal="left"/>
    </xf>
    <xf numFmtId="0" fontId="53" fillId="32" borderId="21" xfId="0" applyFont="1" applyFill="1" applyBorder="1" applyAlignment="1">
      <alignment horizontal="left"/>
    </xf>
    <xf numFmtId="0" fontId="53" fillId="32" borderId="22" xfId="0" applyFont="1" applyFill="1" applyBorder="1" applyAlignment="1">
      <alignment horizontal="left"/>
    </xf>
    <xf numFmtId="0" fontId="53" fillId="33" borderId="68" xfId="0" applyFont="1" applyFill="1" applyBorder="1" applyAlignment="1">
      <alignment horizontal="left"/>
    </xf>
    <xf numFmtId="0" fontId="53" fillId="33" borderId="21" xfId="0" applyFont="1" applyFill="1" applyBorder="1" applyAlignment="1">
      <alignment horizontal="left"/>
    </xf>
    <xf numFmtId="0" fontId="53" fillId="33" borderId="22" xfId="0" applyFont="1" applyFill="1" applyBorder="1" applyAlignment="1">
      <alignment horizontal="left"/>
    </xf>
    <xf numFmtId="0" fontId="40" fillId="32" borderId="21" xfId="0" applyFont="1" applyFill="1" applyBorder="1" applyAlignment="1">
      <alignment/>
    </xf>
    <xf numFmtId="0" fontId="40" fillId="32" borderId="22" xfId="0" applyFont="1" applyFill="1" applyBorder="1" applyAlignment="1">
      <alignment/>
    </xf>
    <xf numFmtId="0" fontId="0" fillId="7" borderId="69" xfId="0" applyFill="1" applyBorder="1" applyAlignment="1" quotePrefix="1">
      <alignment/>
    </xf>
    <xf numFmtId="0" fontId="76" fillId="0" borderId="0" xfId="0" applyFont="1" applyAlignment="1">
      <alignment/>
    </xf>
    <xf numFmtId="0" fontId="7" fillId="16" borderId="70" xfId="55" applyFont="1" applyFill="1" applyBorder="1" applyAlignment="1">
      <alignment horizontal="center" vertical="center" wrapText="1"/>
      <protection/>
    </xf>
    <xf numFmtId="0" fontId="0" fillId="32" borderId="71" xfId="0" applyFill="1" applyBorder="1" applyAlignment="1">
      <alignment horizontal="center" vertical="center"/>
    </xf>
    <xf numFmtId="0" fontId="0" fillId="32" borderId="72" xfId="0" applyFill="1" applyBorder="1" applyAlignment="1">
      <alignment horizontal="center" vertical="center"/>
    </xf>
    <xf numFmtId="0" fontId="76" fillId="38" borderId="19" xfId="0" applyFont="1" applyFill="1" applyBorder="1" applyAlignment="1">
      <alignment/>
    </xf>
    <xf numFmtId="0" fontId="76" fillId="38" borderId="31" xfId="0" applyFont="1" applyFill="1" applyBorder="1" applyAlignment="1">
      <alignment horizontal="center"/>
    </xf>
    <xf numFmtId="0" fontId="76" fillId="39" borderId="73" xfId="0" applyFont="1" applyFill="1" applyBorder="1" applyAlignment="1">
      <alignment horizontal="right"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76" fillId="38" borderId="13" xfId="0" applyFont="1" applyFill="1" applyBorder="1" applyAlignment="1">
      <alignment horizontal="center"/>
    </xf>
    <xf numFmtId="0" fontId="76" fillId="39" borderId="74" xfId="0" applyFont="1" applyFill="1" applyBorder="1" applyAlignment="1">
      <alignment horizontal="right"/>
    </xf>
    <xf numFmtId="0" fontId="0" fillId="39" borderId="0" xfId="0" applyFill="1" applyBorder="1" applyAlignment="1">
      <alignment/>
    </xf>
    <xf numFmtId="0" fontId="0" fillId="39" borderId="12" xfId="0" applyFill="1" applyBorder="1" applyAlignment="1">
      <alignment/>
    </xf>
    <xf numFmtId="0" fontId="76" fillId="25" borderId="73" xfId="0" applyFont="1" applyFill="1" applyBorder="1" applyAlignment="1">
      <alignment horizontal="right"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76" fillId="25" borderId="74" xfId="0" applyFont="1" applyFill="1" applyBorder="1" applyAlignment="1">
      <alignment horizontal="right"/>
    </xf>
    <xf numFmtId="0" fontId="0" fillId="25" borderId="0" xfId="0" applyFill="1" applyBorder="1" applyAlignment="1">
      <alignment/>
    </xf>
    <xf numFmtId="0" fontId="0" fillId="25" borderId="12" xfId="0" applyFill="1" applyBorder="1" applyAlignment="1">
      <alignment/>
    </xf>
    <xf numFmtId="0" fontId="76" fillId="2" borderId="73" xfId="0" applyFont="1" applyFill="1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76" fillId="2" borderId="74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  <xf numFmtId="0" fontId="76" fillId="34" borderId="73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76" fillId="34" borderId="74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76" fillId="3" borderId="73" xfId="0" applyFont="1" applyFill="1" applyBorder="1" applyAlignment="1">
      <alignment horizontal="right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76" fillId="3" borderId="74" xfId="0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12" xfId="0" applyFill="1" applyBorder="1" applyAlignment="1">
      <alignment/>
    </xf>
    <xf numFmtId="0" fontId="76" fillId="11" borderId="73" xfId="0" applyFont="1" applyFill="1" applyBorder="1" applyAlignment="1">
      <alignment horizontal="right"/>
    </xf>
    <xf numFmtId="0" fontId="0" fillId="11" borderId="10" xfId="0" applyFill="1" applyBorder="1" applyAlignment="1">
      <alignment/>
    </xf>
    <xf numFmtId="0" fontId="0" fillId="11" borderId="11" xfId="0" applyFill="1" applyBorder="1" applyAlignment="1">
      <alignment/>
    </xf>
    <xf numFmtId="0" fontId="76" fillId="11" borderId="74" xfId="0" applyFont="1" applyFill="1" applyBorder="1" applyAlignment="1">
      <alignment horizontal="right"/>
    </xf>
    <xf numFmtId="0" fontId="0" fillId="11" borderId="0" xfId="0" applyFill="1" applyBorder="1" applyAlignment="1">
      <alignment/>
    </xf>
    <xf numFmtId="0" fontId="0" fillId="11" borderId="12" xfId="0" applyFill="1" applyBorder="1" applyAlignment="1">
      <alignment/>
    </xf>
    <xf numFmtId="0" fontId="76" fillId="13" borderId="73" xfId="0" applyFont="1" applyFill="1" applyBorder="1" applyAlignment="1">
      <alignment horizontal="right"/>
    </xf>
    <xf numFmtId="0" fontId="0" fillId="13" borderId="10" xfId="0" applyFill="1" applyBorder="1" applyAlignment="1">
      <alignment/>
    </xf>
    <xf numFmtId="0" fontId="0" fillId="13" borderId="11" xfId="0" applyFill="1" applyBorder="1" applyAlignment="1">
      <alignment/>
    </xf>
    <xf numFmtId="0" fontId="76" fillId="13" borderId="74" xfId="0" applyFont="1" applyFill="1" applyBorder="1" applyAlignment="1">
      <alignment horizontal="right"/>
    </xf>
    <xf numFmtId="0" fontId="0" fillId="13" borderId="0" xfId="0" applyFill="1" applyBorder="1" applyAlignment="1">
      <alignment/>
    </xf>
    <xf numFmtId="0" fontId="0" fillId="13" borderId="12" xfId="0" applyFill="1" applyBorder="1" applyAlignment="1">
      <alignment/>
    </xf>
    <xf numFmtId="0" fontId="76" fillId="38" borderId="14" xfId="0" applyFont="1" applyFill="1" applyBorder="1" applyAlignment="1">
      <alignment horizontal="center"/>
    </xf>
    <xf numFmtId="0" fontId="76" fillId="13" borderId="75" xfId="0" applyFont="1" applyFill="1" applyBorder="1" applyAlignment="1">
      <alignment horizontal="right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/>
    </xf>
    <xf numFmtId="0" fontId="76" fillId="38" borderId="17" xfId="0" applyFont="1" applyFill="1" applyBorder="1" applyAlignment="1">
      <alignment horizontal="center"/>
    </xf>
    <xf numFmtId="0" fontId="76" fillId="38" borderId="44" xfId="0" applyFont="1" applyFill="1" applyBorder="1" applyAlignment="1">
      <alignment horizontal="center"/>
    </xf>
    <xf numFmtId="0" fontId="76" fillId="38" borderId="18" xfId="0" applyFont="1" applyFill="1" applyBorder="1" applyAlignment="1">
      <alignment horizontal="left"/>
    </xf>
    <xf numFmtId="0" fontId="90" fillId="0" borderId="0" xfId="0" applyFont="1" applyAlignment="1">
      <alignment horizontal="right"/>
    </xf>
    <xf numFmtId="0" fontId="90" fillId="0" borderId="0" xfId="0" applyFont="1" applyAlignment="1">
      <alignment horizontal="center" vertical="center"/>
    </xf>
    <xf numFmtId="0" fontId="77" fillId="39" borderId="44" xfId="0" applyFont="1" applyFill="1" applyBorder="1" applyAlignment="1">
      <alignment horizontal="center" vertical="center"/>
    </xf>
    <xf numFmtId="0" fontId="84" fillId="40" borderId="26" xfId="0" applyFont="1" applyFill="1" applyBorder="1" applyAlignment="1" quotePrefix="1">
      <alignment horizontal="center" vertical="center"/>
    </xf>
    <xf numFmtId="0" fontId="91" fillId="40" borderId="26" xfId="0" applyFont="1" applyFill="1" applyBorder="1" applyAlignment="1" quotePrefix="1">
      <alignment vertical="center"/>
    </xf>
    <xf numFmtId="0" fontId="76" fillId="41" borderId="73" xfId="0" applyFont="1" applyFill="1" applyBorder="1" applyAlignment="1">
      <alignment horizontal="right"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76" fillId="41" borderId="74" xfId="0" applyFont="1" applyFill="1" applyBorder="1" applyAlignment="1">
      <alignment horizontal="right"/>
    </xf>
    <xf numFmtId="0" fontId="0" fillId="41" borderId="0" xfId="0" applyFill="1" applyBorder="1" applyAlignment="1">
      <alignment/>
    </xf>
    <xf numFmtId="0" fontId="0" fillId="41" borderId="12" xfId="0" applyFill="1" applyBorder="1" applyAlignment="1">
      <alignment/>
    </xf>
    <xf numFmtId="0" fontId="6" fillId="32" borderId="76" xfId="56" applyFont="1" applyFill="1" applyBorder="1" applyAlignment="1">
      <alignment horizontal="left" vertical="center" wrapText="1"/>
      <protection/>
    </xf>
    <xf numFmtId="0" fontId="6" fillId="32" borderId="77" xfId="56" applyFont="1" applyFill="1" applyBorder="1" applyAlignment="1">
      <alignment horizontal="left" vertical="center" wrapText="1"/>
      <protection/>
    </xf>
    <xf numFmtId="0" fontId="92" fillId="32" borderId="76" xfId="0" applyFont="1" applyFill="1" applyBorder="1" applyAlignment="1">
      <alignment horizontal="left" vertical="center"/>
    </xf>
    <xf numFmtId="0" fontId="92" fillId="32" borderId="77" xfId="0" applyFont="1" applyFill="1" applyBorder="1" applyAlignment="1">
      <alignment horizontal="left" vertical="center"/>
    </xf>
    <xf numFmtId="0" fontId="6" fillId="32" borderId="78" xfId="56" applyFont="1" applyFill="1" applyBorder="1" applyAlignment="1">
      <alignment horizontal="left" vertical="center" wrapText="1"/>
      <protection/>
    </xf>
    <xf numFmtId="0" fontId="6" fillId="32" borderId="79" xfId="56" applyFont="1" applyFill="1" applyBorder="1" applyAlignment="1">
      <alignment horizontal="left" vertical="center" wrapText="1"/>
      <protection/>
    </xf>
    <xf numFmtId="0" fontId="92" fillId="32" borderId="78" xfId="0" applyFont="1" applyFill="1" applyBorder="1" applyAlignment="1">
      <alignment horizontal="left" vertical="center"/>
    </xf>
    <xf numFmtId="0" fontId="92" fillId="32" borderId="79" xfId="0" applyFont="1" applyFill="1" applyBorder="1" applyAlignment="1">
      <alignment horizontal="left" vertical="center"/>
    </xf>
    <xf numFmtId="0" fontId="2" fillId="42" borderId="17" xfId="0" applyFont="1" applyFill="1" applyBorder="1" applyAlignment="1">
      <alignment horizontal="center" vertical="center"/>
    </xf>
    <xf numFmtId="0" fontId="2" fillId="42" borderId="18" xfId="0" applyFont="1" applyFill="1" applyBorder="1" applyAlignment="1">
      <alignment horizontal="center" vertical="center"/>
    </xf>
    <xf numFmtId="0" fontId="2" fillId="42" borderId="19" xfId="0" applyFont="1" applyFill="1" applyBorder="1" applyAlignment="1">
      <alignment horizontal="center" vertical="center"/>
    </xf>
    <xf numFmtId="0" fontId="9" fillId="12" borderId="80" xfId="56" applyFont="1" applyFill="1" applyBorder="1" applyAlignment="1">
      <alignment horizontal="center" vertical="center" wrapText="1"/>
      <protection/>
    </xf>
    <xf numFmtId="0" fontId="9" fillId="12" borderId="81" xfId="56" applyFont="1" applyFill="1" applyBorder="1" applyAlignment="1">
      <alignment horizontal="center" vertical="center" wrapText="1"/>
      <protection/>
    </xf>
    <xf numFmtId="0" fontId="9" fillId="15" borderId="80" xfId="56" applyFont="1" applyFill="1" applyBorder="1" applyAlignment="1">
      <alignment horizontal="center" vertical="center" wrapText="1"/>
      <protection/>
    </xf>
    <xf numFmtId="0" fontId="9" fillId="15" borderId="81" xfId="56" applyFont="1" applyFill="1" applyBorder="1" applyAlignment="1">
      <alignment horizontal="center" vertical="center" wrapText="1"/>
      <protection/>
    </xf>
    <xf numFmtId="0" fontId="93" fillId="36" borderId="17" xfId="56" applyFont="1" applyFill="1" applyBorder="1" applyAlignment="1">
      <alignment horizontal="left" vertical="center" wrapText="1"/>
      <protection/>
    </xf>
    <xf numFmtId="0" fontId="93" fillId="36" borderId="18" xfId="56" applyFont="1" applyFill="1" applyBorder="1" applyAlignment="1">
      <alignment horizontal="left" vertical="center" wrapText="1"/>
      <protection/>
    </xf>
    <xf numFmtId="0" fontId="93" fillId="36" borderId="19" xfId="56" applyFont="1" applyFill="1" applyBorder="1" applyAlignment="1">
      <alignment horizontal="left" vertical="center" wrapText="1"/>
      <protection/>
    </xf>
    <xf numFmtId="0" fontId="92" fillId="32" borderId="82" xfId="0" applyFont="1" applyFill="1" applyBorder="1" applyAlignment="1">
      <alignment horizontal="left" vertical="center"/>
    </xf>
    <xf numFmtId="0" fontId="92" fillId="32" borderId="83" xfId="0" applyFont="1" applyFill="1" applyBorder="1" applyAlignment="1">
      <alignment horizontal="left" vertical="center"/>
    </xf>
    <xf numFmtId="0" fontId="92" fillId="33" borderId="76" xfId="0" applyFont="1" applyFill="1" applyBorder="1" applyAlignment="1">
      <alignment horizontal="left" vertical="center"/>
    </xf>
    <xf numFmtId="0" fontId="92" fillId="33" borderId="77" xfId="0" applyFont="1" applyFill="1" applyBorder="1" applyAlignment="1">
      <alignment horizontal="left" vertical="center"/>
    </xf>
    <xf numFmtId="0" fontId="92" fillId="33" borderId="82" xfId="0" applyFont="1" applyFill="1" applyBorder="1" applyAlignment="1">
      <alignment horizontal="left" vertical="center"/>
    </xf>
    <xf numFmtId="0" fontId="92" fillId="33" borderId="83" xfId="0" applyFont="1" applyFill="1" applyBorder="1" applyAlignment="1">
      <alignment horizontal="left" vertical="center"/>
    </xf>
    <xf numFmtId="0" fontId="92" fillId="33" borderId="78" xfId="0" applyFont="1" applyFill="1" applyBorder="1" applyAlignment="1">
      <alignment horizontal="left" vertical="center"/>
    </xf>
    <xf numFmtId="0" fontId="92" fillId="33" borderId="79" xfId="0" applyFont="1" applyFill="1" applyBorder="1" applyAlignment="1">
      <alignment horizontal="left" vertical="center"/>
    </xf>
    <xf numFmtId="0" fontId="76" fillId="10" borderId="73" xfId="0" applyFont="1" applyFill="1" applyBorder="1" applyAlignment="1">
      <alignment horizontal="right"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76" fillId="10" borderId="74" xfId="0" applyFont="1" applyFill="1" applyBorder="1" applyAlignment="1">
      <alignment horizontal="right"/>
    </xf>
    <xf numFmtId="0" fontId="0" fillId="10" borderId="0" xfId="0" applyFill="1" applyBorder="1" applyAlignment="1">
      <alignment/>
    </xf>
    <xf numFmtId="0" fontId="0" fillId="10" borderId="12" xfId="0" applyFill="1" applyBorder="1" applyAlignment="1">
      <alignment/>
    </xf>
    <xf numFmtId="0" fontId="76" fillId="10" borderId="75" xfId="0" applyFont="1" applyFill="1" applyBorder="1" applyAlignment="1">
      <alignment horizontal="right"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SummaryRiskAssessmentRegister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175"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Solucion!$C$67</c:f>
        </c:strRef>
      </c:tx>
      <c:layout>
        <c:manualLayout>
          <c:xMode val="factor"/>
          <c:yMode val="factor"/>
          <c:x val="-0.00075"/>
          <c:y val="-0.01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925"/>
          <c:y val="0.07425"/>
          <c:w val="0.9425"/>
          <c:h val="0.8565"/>
        </c:manualLayout>
      </c:layout>
      <c:scatterChart>
        <c:scatterStyle val="lineMarker"/>
        <c:varyColors val="0"/>
        <c:ser>
          <c:idx val="1"/>
          <c:order val="0"/>
          <c:tx>
            <c:strRef>
              <c:f>Solucion!$C$69</c:f>
              <c:strCache>
                <c:ptCount val="1"/>
                <c:pt idx="0">
                  <c:v>Cambio político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Solucion!$D$69</c:f>
              <c:numCache/>
            </c:numRef>
          </c:xVal>
          <c:yVal>
            <c:numRef>
              <c:f>Solucion!$E$69</c:f>
              <c:numCache/>
            </c:numRef>
          </c:yVal>
          <c:smooth val="0"/>
        </c:ser>
        <c:ser>
          <c:idx val="0"/>
          <c:order val="1"/>
          <c:tx>
            <c:strRef>
              <c:f>Solucion!$C$70</c:f>
              <c:strCache>
                <c:ptCount val="1"/>
                <c:pt idx="0">
                  <c:v>Nuevos competidores online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Solucion!$D$70</c:f>
              <c:numCache/>
            </c:numRef>
          </c:xVal>
          <c:yVal>
            <c:numRef>
              <c:f>Solucion!$E$70</c:f>
              <c:numCache/>
            </c:numRef>
          </c:yVal>
          <c:smooth val="0"/>
        </c:ser>
        <c:ser>
          <c:idx val="2"/>
          <c:order val="2"/>
          <c:tx>
            <c:strRef>
              <c:f>Solucion!$C$71</c:f>
              <c:strCache>
                <c:ptCount val="1"/>
                <c:pt idx="0">
                  <c:v>Dejamos de ser competitivos en precio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80"/>
              </a:solidFill>
              <a:ln>
                <a:noFill/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Solucion!$D$71</c:f>
              <c:numCache/>
            </c:numRef>
          </c:xVal>
          <c:yVal>
            <c:numRef>
              <c:f>Solucion!$E$71</c:f>
              <c:numCache/>
            </c:numRef>
          </c:yVal>
          <c:smooth val="0"/>
        </c:ser>
        <c:ser>
          <c:idx val="3"/>
          <c:order val="3"/>
          <c:tx>
            <c:strRef>
              <c:f>Solucion!$C$72</c:f>
              <c:strCache>
                <c:ptCount val="1"/>
                <c:pt idx="0">
                  <c:v>Dependencia excesiva de un cliente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Solucion!$D$72</c:f>
              <c:numCache/>
            </c:numRef>
          </c:xVal>
          <c:yVal>
            <c:numRef>
              <c:f>Solucion!$E$72</c:f>
              <c:numCache/>
            </c:numRef>
          </c:yVal>
          <c:smooth val="0"/>
        </c:ser>
        <c:ser>
          <c:idx val="4"/>
          <c:order val="4"/>
          <c:tx>
            <c:strRef>
              <c:f>Solucion!$C$73</c:f>
              <c:strCache>
                <c:ptCount val="1"/>
                <c:pt idx="0">
                  <c:v>Clientes dejen de pagar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Solucion!$D$73</c:f>
              <c:numCache/>
            </c:numRef>
          </c:xVal>
          <c:yVal>
            <c:numRef>
              <c:f>Solucion!$E$73</c:f>
              <c:numCache/>
            </c:numRef>
          </c:yVal>
          <c:smooth val="0"/>
        </c:ser>
        <c:ser>
          <c:idx val="5"/>
          <c:order val="5"/>
          <c:tx>
            <c:strRef>
              <c:f>Solucion!$C$74</c:f>
              <c:strCache>
                <c:ptCount val="1"/>
                <c:pt idx="0">
                  <c:v>Dependencia excesiva proveedores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Solucion!$D$74</c:f>
              <c:numCache/>
            </c:numRef>
          </c:xVal>
          <c:yVal>
            <c:numRef>
              <c:f>Solucion!$E$74</c:f>
              <c:numCache/>
            </c:numRef>
          </c:yVal>
          <c:smooth val="0"/>
        </c:ser>
        <c:ser>
          <c:idx val="6"/>
          <c:order val="6"/>
          <c:tx>
            <c:strRef>
              <c:f>Solucion!$C$75</c:f>
              <c:strCache>
                <c:ptCount val="1"/>
                <c:pt idx="0">
                  <c:v>Riesgo desabastecerse productos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Solucion!$D$75</c:f>
              <c:numCache/>
            </c:numRef>
          </c:xVal>
          <c:yVal>
            <c:numRef>
              <c:f>Solucion!$E$75</c:f>
              <c:numCache/>
            </c:numRef>
          </c:yVal>
          <c:smooth val="0"/>
        </c:ser>
        <c:ser>
          <c:idx val="7"/>
          <c:order val="7"/>
          <c:tx>
            <c:strRef>
              <c:f>Solucion!$C$76</c:f>
              <c:strCache>
                <c:ptCount val="1"/>
                <c:pt idx="0">
                  <c:v>Suben tipos de interés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Solucion!$D$76</c:f>
              <c:numCache/>
            </c:numRef>
          </c:xVal>
          <c:yVal>
            <c:numRef>
              <c:f>Solucion!$E$76</c:f>
              <c:numCache/>
            </c:numRef>
          </c:yVal>
          <c:smooth val="0"/>
        </c:ser>
        <c:ser>
          <c:idx val="8"/>
          <c:order val="8"/>
          <c:tx>
            <c:strRef>
              <c:f>Solucion!$C$77</c:f>
              <c:strCache>
                <c:ptCount val="1"/>
                <c:pt idx="0">
                  <c:v>Competencia juguetes del extranjero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Solucion!$D$77</c:f>
              <c:numCache/>
            </c:numRef>
          </c:xVal>
          <c:yVal>
            <c:numRef>
              <c:f>Solucion!$E$77</c:f>
              <c:numCache/>
            </c:numRef>
          </c:yVal>
          <c:smooth val="0"/>
        </c:ser>
        <c:ser>
          <c:idx val="9"/>
          <c:order val="9"/>
          <c:tx>
            <c:strRef>
              <c:f>Solucion!$C$78</c:f>
              <c:strCache>
                <c:ptCount val="1"/>
                <c:pt idx="0">
                  <c:v>Fuga cerebros y empleados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Solucion!$D$78</c:f>
              <c:numCache/>
            </c:numRef>
          </c:xVal>
          <c:yVal>
            <c:numRef>
              <c:f>Solucion!$E$78</c:f>
              <c:numCache/>
            </c:numRef>
          </c:yVal>
          <c:smooth val="0"/>
        </c:ser>
        <c:ser>
          <c:idx val="10"/>
          <c:order val="10"/>
          <c:tx>
            <c:strRef>
              <c:f>Solucion!$C$79</c:f>
              <c:strCache>
                <c:ptCount val="1"/>
                <c:pt idx="0">
                  <c:v>Juguete pasa de moda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Solucion!$D$79</c:f>
              <c:numCache/>
            </c:numRef>
          </c:xVal>
          <c:yVal>
            <c:numRef>
              <c:f>Solucion!$E$79</c:f>
              <c:numCache/>
            </c:numRef>
          </c:yVal>
          <c:smooth val="0"/>
        </c:ser>
        <c:ser>
          <c:idx val="11"/>
          <c:order val="11"/>
          <c:tx>
            <c:strRef>
              <c:f>Solucion!$C$80</c:f>
              <c:strCache>
                <c:ptCount val="1"/>
                <c:pt idx="0">
                  <c:v>Cambios en legislación perjudican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Solucion!$D$80</c:f>
              <c:numCache/>
            </c:numRef>
          </c:xVal>
          <c:yVal>
            <c:numRef>
              <c:f>Solucion!$E$80</c:f>
              <c:numCache/>
            </c:numRef>
          </c:yVal>
          <c:smooth val="0"/>
        </c:ser>
        <c:ser>
          <c:idx val="12"/>
          <c:order val="12"/>
          <c:tx>
            <c:strRef>
              <c:f>Solucion!$C$81</c:f>
              <c:strCache>
                <c:ptCount val="1"/>
                <c:pt idx="0">
                  <c:v>Grupos de presión pongan dificultades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Solucion!$D$81</c:f>
              <c:numCache/>
            </c:numRef>
          </c:xVal>
          <c:yVal>
            <c:numRef>
              <c:f>Solucion!$E$81</c:f>
              <c:numCache/>
            </c:numRef>
          </c:yVal>
          <c:smooth val="0"/>
        </c:ser>
        <c:axId val="38442480"/>
        <c:axId val="10438001"/>
      </c:scatterChart>
      <c:valAx>
        <c:axId val="38442480"/>
        <c:scaling>
          <c:orientation val="minMax"/>
          <c:max val="120"/>
          <c:min val="0"/>
        </c:scaling>
        <c:axPos val="b"/>
        <c:title>
          <c:tx>
            <c:strRef>
              <c:f>Solucion!$D$68</c:f>
            </c:strRef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2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38001"/>
        <c:crosses val="autoZero"/>
        <c:crossBetween val="midCat"/>
        <c:dispUnits/>
      </c:valAx>
      <c:valAx>
        <c:axId val="10438001"/>
        <c:scaling>
          <c:orientation val="minMax"/>
          <c:max val="120"/>
          <c:min val="0"/>
        </c:scaling>
        <c:axPos val="l"/>
        <c:title>
          <c:tx>
            <c:strRef>
              <c:f>Solucion!$E$68</c:f>
            </c:strRef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2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42480"/>
        <c:crosses val="autoZero"/>
        <c:crossBetween val="midCat"/>
        <c:dispUnits/>
      </c:valAx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838200</xdr:colOff>
      <xdr:row>36</xdr:row>
      <xdr:rowOff>57150</xdr:rowOff>
    </xdr:from>
    <xdr:to>
      <xdr:col>9</xdr:col>
      <xdr:colOff>866775</xdr:colOff>
      <xdr:row>38</xdr:row>
      <xdr:rowOff>200025</xdr:rowOff>
    </xdr:to>
    <xdr:sp>
      <xdr:nvSpPr>
        <xdr:cNvPr id="1" name="2 Conector recto de flecha"/>
        <xdr:cNvSpPr>
          <a:spLocks/>
        </xdr:cNvSpPr>
      </xdr:nvSpPr>
      <xdr:spPr>
        <a:xfrm>
          <a:off x="9277350" y="8515350"/>
          <a:ext cx="28575" cy="6477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419100</xdr:colOff>
      <xdr:row>36</xdr:row>
      <xdr:rowOff>9525</xdr:rowOff>
    </xdr:from>
    <xdr:to>
      <xdr:col>12</xdr:col>
      <xdr:colOff>990600</xdr:colOff>
      <xdr:row>38</xdr:row>
      <xdr:rowOff>104775</xdr:rowOff>
    </xdr:to>
    <xdr:sp>
      <xdr:nvSpPr>
        <xdr:cNvPr id="2" name="3 Conector recto de flecha"/>
        <xdr:cNvSpPr>
          <a:spLocks/>
        </xdr:cNvSpPr>
      </xdr:nvSpPr>
      <xdr:spPr>
        <a:xfrm flipH="1">
          <a:off x="11706225" y="8467725"/>
          <a:ext cx="1228725" cy="6000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14</xdr:col>
      <xdr:colOff>123825</xdr:colOff>
      <xdr:row>42</xdr:row>
      <xdr:rowOff>9525</xdr:rowOff>
    </xdr:from>
    <xdr:to>
      <xdr:col>17</xdr:col>
      <xdr:colOff>238125</xdr:colOff>
      <xdr:row>49</xdr:row>
      <xdr:rowOff>200025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420505">
          <a:off x="14049375" y="9925050"/>
          <a:ext cx="29718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1533525</xdr:colOff>
      <xdr:row>59</xdr:row>
      <xdr:rowOff>38100</xdr:rowOff>
    </xdr:from>
    <xdr:to>
      <xdr:col>14</xdr:col>
      <xdr:colOff>704850</xdr:colOff>
      <xdr:row>74</xdr:row>
      <xdr:rowOff>190500</xdr:rowOff>
    </xdr:to>
    <xdr:grpSp>
      <xdr:nvGrpSpPr>
        <xdr:cNvPr id="4" name="8 Grupo"/>
        <xdr:cNvGrpSpPr>
          <a:grpSpLocks/>
        </xdr:cNvGrpSpPr>
      </xdr:nvGrpSpPr>
      <xdr:grpSpPr>
        <a:xfrm rot="20960167">
          <a:off x="9972675" y="14001750"/>
          <a:ext cx="4657725" cy="3724275"/>
          <a:chOff x="9681883" y="13828059"/>
          <a:chExt cx="4656028" cy="3689719"/>
        </a:xfrm>
        <a:solidFill>
          <a:srgbClr val="FFFFFF"/>
        </a:solidFill>
      </xdr:grpSpPr>
      <xdr:pic>
        <xdr:nvPicPr>
          <xdr:cNvPr id="5" name="6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 rot="652069">
            <a:off x="9737755" y="14489441"/>
            <a:ext cx="4600156" cy="302833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7 Arco"/>
          <xdr:cNvSpPr>
            <a:spLocks/>
          </xdr:cNvSpPr>
        </xdr:nvSpPr>
        <xdr:spPr>
          <a:xfrm>
            <a:off x="9683047" y="13801310"/>
            <a:ext cx="1628446" cy="1010061"/>
          </a:xfrm>
          <a:custGeom>
            <a:pathLst>
              <a:path stroke="0" h="1009718" w="1628182">
                <a:moveTo>
                  <a:pt x="814091" y="0"/>
                </a:moveTo>
                <a:cubicBezTo>
                  <a:pt x="1263701" y="0"/>
                  <a:pt x="1628182" y="226033"/>
                  <a:pt x="1628182" y="504859"/>
                </a:cubicBezTo>
                <a:lnTo>
                  <a:pt x="814091" y="504859"/>
                </a:lnTo>
                <a:lnTo>
                  <a:pt x="814091" y="0"/>
                </a:lnTo>
                <a:close/>
              </a:path>
              <a:path fill="none" h="1009718" w="1628182">
                <a:moveTo>
                  <a:pt x="814091" y="0"/>
                </a:moveTo>
                <a:cubicBezTo>
                  <a:pt x="1263701" y="0"/>
                  <a:pt x="1628182" y="226033"/>
                  <a:pt x="1628182" y="504859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stealth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2266950</xdr:colOff>
      <xdr:row>34</xdr:row>
      <xdr:rowOff>114300</xdr:rowOff>
    </xdr:from>
    <xdr:to>
      <xdr:col>3</xdr:col>
      <xdr:colOff>123825</xdr:colOff>
      <xdr:row>37</xdr:row>
      <xdr:rowOff>190500</xdr:rowOff>
    </xdr:to>
    <xdr:sp>
      <xdr:nvSpPr>
        <xdr:cNvPr id="7" name="5 Conector recto de flecha"/>
        <xdr:cNvSpPr>
          <a:spLocks/>
        </xdr:cNvSpPr>
      </xdr:nvSpPr>
      <xdr:spPr>
        <a:xfrm>
          <a:off x="2562225" y="8048625"/>
          <a:ext cx="1000125" cy="83820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1390650</xdr:colOff>
      <xdr:row>27</xdr:row>
      <xdr:rowOff>47625</xdr:rowOff>
    </xdr:from>
    <xdr:to>
      <xdr:col>3</xdr:col>
      <xdr:colOff>0</xdr:colOff>
      <xdr:row>34</xdr:row>
      <xdr:rowOff>104775</xdr:rowOff>
    </xdr:to>
    <xdr:sp>
      <xdr:nvSpPr>
        <xdr:cNvPr id="8" name="11 Rectángulo"/>
        <xdr:cNvSpPr>
          <a:spLocks/>
        </xdr:cNvSpPr>
      </xdr:nvSpPr>
      <xdr:spPr>
        <a:xfrm>
          <a:off x="1685925" y="6315075"/>
          <a:ext cx="1752600" cy="17240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28575</xdr:rowOff>
    </xdr:from>
    <xdr:to>
      <xdr:col>8</xdr:col>
      <xdr:colOff>142875</xdr:colOff>
      <xdr:row>28</xdr:row>
      <xdr:rowOff>238125</xdr:rowOff>
    </xdr:to>
    <xdr:sp>
      <xdr:nvSpPr>
        <xdr:cNvPr id="9" name="16 Rectángulo"/>
        <xdr:cNvSpPr>
          <a:spLocks/>
        </xdr:cNvSpPr>
      </xdr:nvSpPr>
      <xdr:spPr>
        <a:xfrm>
          <a:off x="3438525" y="6096000"/>
          <a:ext cx="4838700" cy="6477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790575</xdr:colOff>
      <xdr:row>27</xdr:row>
      <xdr:rowOff>152400</xdr:rowOff>
    </xdr:from>
    <xdr:to>
      <xdr:col>8</xdr:col>
      <xdr:colOff>152400</xdr:colOff>
      <xdr:row>37</xdr:row>
      <xdr:rowOff>95250</xdr:rowOff>
    </xdr:to>
    <xdr:sp>
      <xdr:nvSpPr>
        <xdr:cNvPr id="10" name="17 Conector recto de flecha"/>
        <xdr:cNvSpPr>
          <a:spLocks/>
        </xdr:cNvSpPr>
      </xdr:nvSpPr>
      <xdr:spPr>
        <a:xfrm flipH="1">
          <a:off x="8096250" y="6419850"/>
          <a:ext cx="190500" cy="23717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885825</xdr:colOff>
      <xdr:row>59</xdr:row>
      <xdr:rowOff>28575</xdr:rowOff>
    </xdr:from>
    <xdr:to>
      <xdr:col>5</xdr:col>
      <xdr:colOff>457200</xdr:colOff>
      <xdr:row>62</xdr:row>
      <xdr:rowOff>38100</xdr:rowOff>
    </xdr:to>
    <xdr:pic>
      <xdr:nvPicPr>
        <xdr:cNvPr id="11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13992225"/>
          <a:ext cx="1638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36</xdr:row>
      <xdr:rowOff>0</xdr:rowOff>
    </xdr:from>
    <xdr:to>
      <xdr:col>4</xdr:col>
      <xdr:colOff>485775</xdr:colOff>
      <xdr:row>37</xdr:row>
      <xdr:rowOff>190500</xdr:rowOff>
    </xdr:to>
    <xdr:sp>
      <xdr:nvSpPr>
        <xdr:cNvPr id="12" name="13 Conector recto de flecha"/>
        <xdr:cNvSpPr>
          <a:spLocks/>
        </xdr:cNvSpPr>
      </xdr:nvSpPr>
      <xdr:spPr>
        <a:xfrm>
          <a:off x="4943475" y="8458200"/>
          <a:ext cx="180975" cy="4286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2524125</xdr:colOff>
      <xdr:row>7</xdr:row>
      <xdr:rowOff>133350</xdr:rowOff>
    </xdr:from>
    <xdr:to>
      <xdr:col>7</xdr:col>
      <xdr:colOff>590550</xdr:colOff>
      <xdr:row>9</xdr:row>
      <xdr:rowOff>114300</xdr:rowOff>
    </xdr:to>
    <xdr:pic>
      <xdr:nvPicPr>
        <xdr:cNvPr id="13" name="18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19400" y="1809750"/>
          <a:ext cx="5076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15</xdr:row>
      <xdr:rowOff>161925</xdr:rowOff>
    </xdr:from>
    <xdr:to>
      <xdr:col>8</xdr:col>
      <xdr:colOff>114300</xdr:colOff>
      <xdr:row>17</xdr:row>
      <xdr:rowOff>38100</xdr:rowOff>
    </xdr:to>
    <xdr:pic>
      <xdr:nvPicPr>
        <xdr:cNvPr id="14" name="19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0" y="3676650"/>
          <a:ext cx="3200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31</xdr:row>
      <xdr:rowOff>171450</xdr:rowOff>
    </xdr:from>
    <xdr:to>
      <xdr:col>13</xdr:col>
      <xdr:colOff>590550</xdr:colOff>
      <xdr:row>34</xdr:row>
      <xdr:rowOff>47625</xdr:rowOff>
    </xdr:to>
    <xdr:sp>
      <xdr:nvSpPr>
        <xdr:cNvPr id="15" name="16 Llamada rectangular redondeada"/>
        <xdr:cNvSpPr>
          <a:spLocks/>
        </xdr:cNvSpPr>
      </xdr:nvSpPr>
      <xdr:spPr>
        <a:xfrm>
          <a:off x="11315700" y="7391400"/>
          <a:ext cx="2238375" cy="590550"/>
        </a:xfrm>
        <a:prstGeom prst="wedgeRoundRectCallout">
          <a:avLst>
            <a:gd name="adj1" fmla="val -88527"/>
            <a:gd name="adj2" fmla="val 223162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4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Truco: cambia el color para que no se vean los números</a:t>
          </a:r>
        </a:p>
      </xdr:txBody>
    </xdr:sp>
    <xdr:clientData/>
  </xdr:twoCellAnchor>
  <xdr:twoCellAnchor>
    <xdr:from>
      <xdr:col>2</xdr:col>
      <xdr:colOff>1000125</xdr:colOff>
      <xdr:row>82</xdr:row>
      <xdr:rowOff>219075</xdr:rowOff>
    </xdr:from>
    <xdr:to>
      <xdr:col>3</xdr:col>
      <xdr:colOff>95250</xdr:colOff>
      <xdr:row>85</xdr:row>
      <xdr:rowOff>104775</xdr:rowOff>
    </xdr:to>
    <xdr:sp>
      <xdr:nvSpPr>
        <xdr:cNvPr id="16" name="16 Llamada rectangular redondeada"/>
        <xdr:cNvSpPr>
          <a:spLocks/>
        </xdr:cNvSpPr>
      </xdr:nvSpPr>
      <xdr:spPr>
        <a:xfrm>
          <a:off x="1295400" y="19659600"/>
          <a:ext cx="2238375" cy="600075"/>
        </a:xfrm>
        <a:prstGeom prst="wedgeRoundRectCallout">
          <a:avLst>
            <a:gd name="adj1" fmla="val 51472"/>
            <a:gd name="adj2" fmla="val -110171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4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No olvides multiplicar por 20, para cambiar la escala</a:t>
          </a:r>
        </a:p>
      </xdr:txBody>
    </xdr:sp>
    <xdr:clientData/>
  </xdr:twoCellAnchor>
  <xdr:twoCellAnchor editAs="oneCell">
    <xdr:from>
      <xdr:col>1</xdr:col>
      <xdr:colOff>57150</xdr:colOff>
      <xdr:row>31</xdr:row>
      <xdr:rowOff>190500</xdr:rowOff>
    </xdr:from>
    <xdr:to>
      <xdr:col>2</xdr:col>
      <xdr:colOff>1781175</xdr:colOff>
      <xdr:row>36</xdr:row>
      <xdr:rowOff>200025</xdr:rowOff>
    </xdr:to>
    <xdr:pic>
      <xdr:nvPicPr>
        <xdr:cNvPr id="17" name="4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7410450"/>
          <a:ext cx="1905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876300</xdr:colOff>
      <xdr:row>32</xdr:row>
      <xdr:rowOff>200025</xdr:rowOff>
    </xdr:from>
    <xdr:to>
      <xdr:col>18</xdr:col>
      <xdr:colOff>685800</xdr:colOff>
      <xdr:row>34</xdr:row>
      <xdr:rowOff>114300</xdr:rowOff>
    </xdr:to>
    <xdr:pic>
      <xdr:nvPicPr>
        <xdr:cNvPr id="18" name="22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839825" y="7658100"/>
          <a:ext cx="455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36</xdr:row>
      <xdr:rowOff>19050</xdr:rowOff>
    </xdr:from>
    <xdr:to>
      <xdr:col>22</xdr:col>
      <xdr:colOff>28575</xdr:colOff>
      <xdr:row>37</xdr:row>
      <xdr:rowOff>76200</xdr:rowOff>
    </xdr:to>
    <xdr:pic>
      <xdr:nvPicPr>
        <xdr:cNvPr id="19" name="23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726025" y="8477250"/>
          <a:ext cx="3448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895350</xdr:colOff>
      <xdr:row>34</xdr:row>
      <xdr:rowOff>104775</xdr:rowOff>
    </xdr:from>
    <xdr:to>
      <xdr:col>19</xdr:col>
      <xdr:colOff>990600</xdr:colOff>
      <xdr:row>36</xdr:row>
      <xdr:rowOff>19050</xdr:rowOff>
    </xdr:to>
    <xdr:sp>
      <xdr:nvSpPr>
        <xdr:cNvPr id="20" name="24 Conector recto de flecha"/>
        <xdr:cNvSpPr>
          <a:spLocks/>
        </xdr:cNvSpPr>
      </xdr:nvSpPr>
      <xdr:spPr>
        <a:xfrm flipH="1" flipV="1">
          <a:off x="17678400" y="8039100"/>
          <a:ext cx="1781175" cy="4381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304800</xdr:colOff>
      <xdr:row>32</xdr:row>
      <xdr:rowOff>238125</xdr:rowOff>
    </xdr:from>
    <xdr:to>
      <xdr:col>18</xdr:col>
      <xdr:colOff>581025</xdr:colOff>
      <xdr:row>34</xdr:row>
      <xdr:rowOff>85725</xdr:rowOff>
    </xdr:to>
    <xdr:sp>
      <xdr:nvSpPr>
        <xdr:cNvPr id="21" name="25 Rectángulo"/>
        <xdr:cNvSpPr>
          <a:spLocks/>
        </xdr:cNvSpPr>
      </xdr:nvSpPr>
      <xdr:spPr>
        <a:xfrm>
          <a:off x="17087850" y="7696200"/>
          <a:ext cx="1200150" cy="3238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285750</xdr:colOff>
      <xdr:row>0</xdr:row>
      <xdr:rowOff>57150</xdr:rowOff>
    </xdr:from>
    <xdr:to>
      <xdr:col>14</xdr:col>
      <xdr:colOff>981075</xdr:colOff>
      <xdr:row>21</xdr:row>
      <xdr:rowOff>28575</xdr:rowOff>
    </xdr:to>
    <xdr:pic>
      <xdr:nvPicPr>
        <xdr:cNvPr id="22" name="Imagen 26" descr="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20100" y="57150"/>
          <a:ext cx="64865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52</xdr:row>
      <xdr:rowOff>95250</xdr:rowOff>
    </xdr:from>
    <xdr:to>
      <xdr:col>17</xdr:col>
      <xdr:colOff>838200</xdr:colOff>
      <xdr:row>85</xdr:row>
      <xdr:rowOff>0</xdr:rowOff>
    </xdr:to>
    <xdr:graphicFrame>
      <xdr:nvGraphicFramePr>
        <xdr:cNvPr id="1" name="3 Gráfico"/>
        <xdr:cNvGraphicFramePr/>
      </xdr:nvGraphicFramePr>
      <xdr:xfrm>
        <a:off x="5895975" y="12344400"/>
        <a:ext cx="11668125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847725</xdr:colOff>
      <xdr:row>36</xdr:row>
      <xdr:rowOff>57150</xdr:rowOff>
    </xdr:from>
    <xdr:to>
      <xdr:col>9</xdr:col>
      <xdr:colOff>857250</xdr:colOff>
      <xdr:row>38</xdr:row>
      <xdr:rowOff>200025</xdr:rowOff>
    </xdr:to>
    <xdr:sp>
      <xdr:nvSpPr>
        <xdr:cNvPr id="2" name="34 Conector recto de flecha"/>
        <xdr:cNvSpPr>
          <a:spLocks/>
        </xdr:cNvSpPr>
      </xdr:nvSpPr>
      <xdr:spPr>
        <a:xfrm>
          <a:off x="9229725" y="8467725"/>
          <a:ext cx="9525" cy="6477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419100</xdr:colOff>
      <xdr:row>36</xdr:row>
      <xdr:rowOff>9525</xdr:rowOff>
    </xdr:from>
    <xdr:to>
      <xdr:col>12</xdr:col>
      <xdr:colOff>990600</xdr:colOff>
      <xdr:row>38</xdr:row>
      <xdr:rowOff>85725</xdr:rowOff>
    </xdr:to>
    <xdr:sp>
      <xdr:nvSpPr>
        <xdr:cNvPr id="3" name="36 Conector recto de flecha"/>
        <xdr:cNvSpPr>
          <a:spLocks/>
        </xdr:cNvSpPr>
      </xdr:nvSpPr>
      <xdr:spPr>
        <a:xfrm flipH="1">
          <a:off x="11649075" y="8420100"/>
          <a:ext cx="1228725" cy="5810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3019425</xdr:colOff>
      <xdr:row>7</xdr:row>
      <xdr:rowOff>152400</xdr:rowOff>
    </xdr:from>
    <xdr:to>
      <xdr:col>9</xdr:col>
      <xdr:colOff>0</xdr:colOff>
      <xdr:row>9</xdr:row>
      <xdr:rowOff>161925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1828800"/>
          <a:ext cx="5067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15</xdr:row>
      <xdr:rowOff>95250</xdr:rowOff>
    </xdr:from>
    <xdr:to>
      <xdr:col>9</xdr:col>
      <xdr:colOff>342900</xdr:colOff>
      <xdr:row>16</xdr:row>
      <xdr:rowOff>200025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3609975"/>
          <a:ext cx="3209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847725</xdr:colOff>
      <xdr:row>36</xdr:row>
      <xdr:rowOff>57150</xdr:rowOff>
    </xdr:from>
    <xdr:to>
      <xdr:col>9</xdr:col>
      <xdr:colOff>857250</xdr:colOff>
      <xdr:row>38</xdr:row>
      <xdr:rowOff>200025</xdr:rowOff>
    </xdr:to>
    <xdr:sp>
      <xdr:nvSpPr>
        <xdr:cNvPr id="6" name="7 Conector recto de flecha"/>
        <xdr:cNvSpPr>
          <a:spLocks/>
        </xdr:cNvSpPr>
      </xdr:nvSpPr>
      <xdr:spPr>
        <a:xfrm>
          <a:off x="9229725" y="8467725"/>
          <a:ext cx="9525" cy="6477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419100</xdr:colOff>
      <xdr:row>36</xdr:row>
      <xdr:rowOff>9525</xdr:rowOff>
    </xdr:from>
    <xdr:to>
      <xdr:col>12</xdr:col>
      <xdr:colOff>990600</xdr:colOff>
      <xdr:row>38</xdr:row>
      <xdr:rowOff>85725</xdr:rowOff>
    </xdr:to>
    <xdr:sp>
      <xdr:nvSpPr>
        <xdr:cNvPr id="7" name="8 Conector recto de flecha"/>
        <xdr:cNvSpPr>
          <a:spLocks/>
        </xdr:cNvSpPr>
      </xdr:nvSpPr>
      <xdr:spPr>
        <a:xfrm flipH="1">
          <a:off x="11649075" y="8420100"/>
          <a:ext cx="1228725" cy="5810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31</xdr:row>
      <xdr:rowOff>180975</xdr:rowOff>
    </xdr:from>
    <xdr:to>
      <xdr:col>13</xdr:col>
      <xdr:colOff>628650</xdr:colOff>
      <xdr:row>34</xdr:row>
      <xdr:rowOff>66675</xdr:rowOff>
    </xdr:to>
    <xdr:sp>
      <xdr:nvSpPr>
        <xdr:cNvPr id="8" name="16 Llamada rectangular redondeada"/>
        <xdr:cNvSpPr>
          <a:spLocks/>
        </xdr:cNvSpPr>
      </xdr:nvSpPr>
      <xdr:spPr>
        <a:xfrm>
          <a:off x="11268075" y="7400925"/>
          <a:ext cx="2266950" cy="600075"/>
        </a:xfrm>
        <a:prstGeom prst="wedgeRoundRectCallout">
          <a:avLst>
            <a:gd name="adj1" fmla="val -88527"/>
            <a:gd name="adj2" fmla="val 223162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4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Truco: cambia el color para que no se vean los números</a:t>
          </a:r>
        </a:p>
      </xdr:txBody>
    </xdr:sp>
    <xdr:clientData/>
  </xdr:twoCellAnchor>
  <xdr:twoCellAnchor>
    <xdr:from>
      <xdr:col>2</xdr:col>
      <xdr:colOff>1219200</xdr:colOff>
      <xdr:row>82</xdr:row>
      <xdr:rowOff>190500</xdr:rowOff>
    </xdr:from>
    <xdr:to>
      <xdr:col>3</xdr:col>
      <xdr:colOff>333375</xdr:colOff>
      <xdr:row>85</xdr:row>
      <xdr:rowOff>66675</xdr:rowOff>
    </xdr:to>
    <xdr:sp>
      <xdr:nvSpPr>
        <xdr:cNvPr id="9" name="16 Llamada rectangular redondeada"/>
        <xdr:cNvSpPr>
          <a:spLocks/>
        </xdr:cNvSpPr>
      </xdr:nvSpPr>
      <xdr:spPr>
        <a:xfrm>
          <a:off x="1514475" y="19583400"/>
          <a:ext cx="2257425" cy="590550"/>
        </a:xfrm>
        <a:prstGeom prst="wedgeRoundRectCallout">
          <a:avLst>
            <a:gd name="adj1" fmla="val 51472"/>
            <a:gd name="adj2" fmla="val -110171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4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No olvides multiplicar por 20, para cambiar la escala</a:t>
          </a:r>
        </a:p>
      </xdr:txBody>
    </xdr:sp>
    <xdr:clientData/>
  </xdr:twoCellAnchor>
  <xdr:twoCellAnchor editAs="oneCell">
    <xdr:from>
      <xdr:col>0</xdr:col>
      <xdr:colOff>85725</xdr:colOff>
      <xdr:row>31</xdr:row>
      <xdr:rowOff>190500</xdr:rowOff>
    </xdr:from>
    <xdr:to>
      <xdr:col>2</xdr:col>
      <xdr:colOff>1714500</xdr:colOff>
      <xdr:row>37</xdr:row>
      <xdr:rowOff>0</xdr:rowOff>
    </xdr:to>
    <xdr:pic>
      <xdr:nvPicPr>
        <xdr:cNvPr id="10" name="1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7410450"/>
          <a:ext cx="19240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781050</xdr:colOff>
      <xdr:row>32</xdr:row>
      <xdr:rowOff>142875</xdr:rowOff>
    </xdr:from>
    <xdr:to>
      <xdr:col>18</xdr:col>
      <xdr:colOff>590550</xdr:colOff>
      <xdr:row>34</xdr:row>
      <xdr:rowOff>57150</xdr:rowOff>
    </xdr:to>
    <xdr:pic>
      <xdr:nvPicPr>
        <xdr:cNvPr id="11" name="12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87425" y="7600950"/>
          <a:ext cx="455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828675</xdr:colOff>
      <xdr:row>36</xdr:row>
      <xdr:rowOff>19050</xdr:rowOff>
    </xdr:from>
    <xdr:to>
      <xdr:col>21</xdr:col>
      <xdr:colOff>866775</xdr:colOff>
      <xdr:row>37</xdr:row>
      <xdr:rowOff>57150</xdr:rowOff>
    </xdr:to>
    <xdr:pic>
      <xdr:nvPicPr>
        <xdr:cNvPr id="12" name="16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54575" y="8429625"/>
          <a:ext cx="3476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809625</xdr:colOff>
      <xdr:row>34</xdr:row>
      <xdr:rowOff>28575</xdr:rowOff>
    </xdr:from>
    <xdr:to>
      <xdr:col>19</xdr:col>
      <xdr:colOff>876300</xdr:colOff>
      <xdr:row>36</xdr:row>
      <xdr:rowOff>19050</xdr:rowOff>
    </xdr:to>
    <xdr:sp>
      <xdr:nvSpPr>
        <xdr:cNvPr id="13" name="17 Conector recto de flecha"/>
        <xdr:cNvSpPr>
          <a:spLocks/>
        </xdr:cNvSpPr>
      </xdr:nvSpPr>
      <xdr:spPr>
        <a:xfrm flipH="1" flipV="1">
          <a:off x="17535525" y="7962900"/>
          <a:ext cx="1752600" cy="4667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200025</xdr:colOff>
      <xdr:row>32</xdr:row>
      <xdr:rowOff>171450</xdr:rowOff>
    </xdr:from>
    <xdr:to>
      <xdr:col>18</xdr:col>
      <xdr:colOff>485775</xdr:colOff>
      <xdr:row>34</xdr:row>
      <xdr:rowOff>28575</xdr:rowOff>
    </xdr:to>
    <xdr:sp>
      <xdr:nvSpPr>
        <xdr:cNvPr id="14" name="18 Rectángulo"/>
        <xdr:cNvSpPr>
          <a:spLocks/>
        </xdr:cNvSpPr>
      </xdr:nvSpPr>
      <xdr:spPr>
        <a:xfrm>
          <a:off x="16925925" y="7629525"/>
          <a:ext cx="1209675" cy="3333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609600</xdr:colOff>
      <xdr:row>1</xdr:row>
      <xdr:rowOff>9525</xdr:rowOff>
    </xdr:from>
    <xdr:to>
      <xdr:col>15</xdr:col>
      <xdr:colOff>590550</xdr:colOff>
      <xdr:row>21</xdr:row>
      <xdr:rowOff>200025</xdr:rowOff>
    </xdr:to>
    <xdr:pic>
      <xdr:nvPicPr>
        <xdr:cNvPr id="15" name="Imagen 19" descr="h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91600" y="219075"/>
          <a:ext cx="6486525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95"/>
  <sheetViews>
    <sheetView tabSelected="1" zoomScale="70" zoomScaleNormal="70" zoomScalePageLayoutView="85" workbookViewId="0" topLeftCell="A1">
      <selection activeCell="A1" sqref="A1"/>
    </sheetView>
  </sheetViews>
  <sheetFormatPr defaultColWidth="11.421875" defaultRowHeight="15"/>
  <cols>
    <col min="1" max="1" width="1.7109375" style="29" customWidth="1"/>
    <col min="2" max="2" width="2.7109375" style="1" customWidth="1"/>
    <col min="3" max="3" width="47.140625" style="2" customWidth="1"/>
    <col min="4" max="4" width="18.00390625" style="3" customWidth="1"/>
    <col min="5" max="5" width="13.00390625" style="29" customWidth="1"/>
    <col min="6" max="6" width="13.140625" style="29" customWidth="1"/>
    <col min="7" max="7" width="13.8515625" style="29" customWidth="1"/>
    <col min="8" max="8" width="12.421875" style="29" customWidth="1"/>
    <col min="9" max="9" width="4.57421875" style="29" customWidth="1"/>
    <col min="10" max="10" width="35.8515625" style="29" customWidth="1"/>
    <col min="11" max="11" width="6.8515625" style="29" customWidth="1"/>
    <col min="12" max="12" width="9.8515625" style="2" customWidth="1"/>
    <col min="13" max="13" width="15.28125" style="29" bestFit="1" customWidth="1"/>
    <col min="14" max="14" width="14.421875" style="29" customWidth="1"/>
    <col min="15" max="15" width="15.28125" style="29" bestFit="1" customWidth="1"/>
    <col min="16" max="16" width="13.8515625" style="29" bestFit="1" customWidth="1"/>
    <col min="17" max="17" width="13.7109375" style="29" bestFit="1" customWidth="1"/>
    <col min="18" max="18" width="13.8515625" style="29" customWidth="1"/>
    <col min="19" max="19" width="11.421875" style="29" customWidth="1"/>
    <col min="20" max="20" width="15.28125" style="29" bestFit="1" customWidth="1"/>
    <col min="21" max="21" width="11.00390625" style="29" bestFit="1" customWidth="1"/>
    <col min="22" max="22" width="13.8515625" style="29" bestFit="1" customWidth="1"/>
    <col min="23" max="23" width="12.140625" style="29" bestFit="1" customWidth="1"/>
    <col min="24" max="24" width="7.28125" style="29" bestFit="1" customWidth="1"/>
    <col min="25" max="25" width="13.00390625" style="29" bestFit="1" customWidth="1"/>
    <col min="26" max="27" width="11.140625" style="29" bestFit="1" customWidth="1"/>
    <col min="28" max="28" width="11.57421875" style="29" bestFit="1" customWidth="1"/>
    <col min="29" max="29" width="8.57421875" style="29" bestFit="1" customWidth="1"/>
    <col min="30" max="30" width="11.00390625" style="29" bestFit="1" customWidth="1"/>
    <col min="31" max="31" width="11.57421875" style="29" bestFit="1" customWidth="1"/>
    <col min="32" max="16384" width="11.421875" style="29" customWidth="1"/>
  </cols>
  <sheetData>
    <row r="1" spans="1:6" ht="16.5" thickBot="1">
      <c r="A1"/>
      <c r="E1" s="223" t="s">
        <v>151</v>
      </c>
      <c r="F1" s="224" t="s">
        <v>152</v>
      </c>
    </row>
    <row r="2" spans="2:6" ht="24" customHeight="1" thickBot="1">
      <c r="B2" s="110" t="s">
        <v>76</v>
      </c>
      <c r="C2" s="111"/>
      <c r="D2" s="29"/>
      <c r="E2" s="225"/>
      <c r="F2" s="225"/>
    </row>
    <row r="3" ht="16.5" thickBot="1">
      <c r="C3" s="29"/>
    </row>
    <row r="4" spans="1:13" s="91" customFormat="1" ht="18.75">
      <c r="A4" s="88"/>
      <c r="B4" s="92" t="s">
        <v>11</v>
      </c>
      <c r="C4" s="93"/>
      <c r="D4" s="94"/>
      <c r="E4" s="94"/>
      <c r="F4" s="94"/>
      <c r="G4" s="94"/>
      <c r="H4" s="94"/>
      <c r="I4" s="94"/>
      <c r="J4" s="94"/>
      <c r="K4" s="94"/>
      <c r="L4" s="112"/>
      <c r="M4" s="88"/>
    </row>
    <row r="5" spans="1:13" s="91" customFormat="1" ht="18.75">
      <c r="A5" s="88"/>
      <c r="B5" s="89" t="s">
        <v>61</v>
      </c>
      <c r="C5" s="90"/>
      <c r="D5" s="90"/>
      <c r="E5" s="90"/>
      <c r="F5" s="90"/>
      <c r="G5" s="90"/>
      <c r="H5" s="90"/>
      <c r="I5" s="90"/>
      <c r="J5" s="90"/>
      <c r="K5" s="90"/>
      <c r="L5" s="113"/>
      <c r="M5" s="88"/>
    </row>
    <row r="6" spans="1:13" s="91" customFormat="1" ht="18.75">
      <c r="A6" s="88"/>
      <c r="B6" s="89" t="s">
        <v>77</v>
      </c>
      <c r="C6" s="90"/>
      <c r="D6" s="90"/>
      <c r="E6" s="90"/>
      <c r="F6" s="90"/>
      <c r="G6" s="90"/>
      <c r="H6" s="90"/>
      <c r="I6" s="90"/>
      <c r="J6" s="90"/>
      <c r="K6" s="90"/>
      <c r="L6" s="113"/>
      <c r="M6" s="88"/>
    </row>
    <row r="7" spans="1:13" s="91" customFormat="1" ht="18.75">
      <c r="A7" s="88"/>
      <c r="B7" s="89" t="s">
        <v>68</v>
      </c>
      <c r="C7" s="90"/>
      <c r="D7" s="90"/>
      <c r="E7" s="90"/>
      <c r="F7" s="90"/>
      <c r="G7" s="90"/>
      <c r="H7" s="90"/>
      <c r="I7" s="90"/>
      <c r="J7" s="90"/>
      <c r="K7" s="90"/>
      <c r="L7" s="113"/>
      <c r="M7" s="88"/>
    </row>
    <row r="8" spans="1:13" ht="16.5" thickBot="1">
      <c r="A8" s="36"/>
      <c r="B8" s="72"/>
      <c r="C8" s="37"/>
      <c r="D8" s="37"/>
      <c r="E8" s="37"/>
      <c r="F8" s="37"/>
      <c r="G8" s="37"/>
      <c r="H8" s="37"/>
      <c r="I8" s="37"/>
      <c r="J8" s="37"/>
      <c r="K8" s="37"/>
      <c r="L8" s="114"/>
      <c r="M8" s="36"/>
    </row>
    <row r="9" spans="1:13" ht="15.75" thickBo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115"/>
      <c r="M9" s="36"/>
    </row>
    <row r="10" spans="1:13" s="91" customFormat="1" ht="18.75">
      <c r="A10" s="88"/>
      <c r="B10" s="92" t="s">
        <v>12</v>
      </c>
      <c r="C10" s="94"/>
      <c r="D10" s="94"/>
      <c r="E10" s="94"/>
      <c r="F10" s="94"/>
      <c r="G10" s="94"/>
      <c r="H10" s="94"/>
      <c r="I10" s="94"/>
      <c r="J10" s="94"/>
      <c r="K10" s="94"/>
      <c r="L10" s="112"/>
      <c r="M10" s="88"/>
    </row>
    <row r="11" spans="1:13" s="91" customFormat="1" ht="18.75">
      <c r="A11" s="88"/>
      <c r="B11" s="89" t="s">
        <v>62</v>
      </c>
      <c r="C11" s="90"/>
      <c r="D11" s="90"/>
      <c r="E11" s="152" t="s">
        <v>82</v>
      </c>
      <c r="F11" s="153"/>
      <c r="G11" s="153"/>
      <c r="H11" s="154"/>
      <c r="I11" s="90"/>
      <c r="J11" s="90"/>
      <c r="K11" s="90"/>
      <c r="L11" s="113"/>
      <c r="M11" s="88"/>
    </row>
    <row r="12" spans="1:13" s="91" customFormat="1" ht="18.75">
      <c r="A12" s="88"/>
      <c r="B12" s="89" t="s">
        <v>63</v>
      </c>
      <c r="C12" s="90"/>
      <c r="D12" s="90"/>
      <c r="E12" s="155" t="s">
        <v>83</v>
      </c>
      <c r="F12" s="226"/>
      <c r="G12" s="150" t="s">
        <v>86</v>
      </c>
      <c r="H12" s="151"/>
      <c r="I12" s="90"/>
      <c r="J12" s="90"/>
      <c r="K12" s="90"/>
      <c r="L12" s="113"/>
      <c r="M12" s="88"/>
    </row>
    <row r="13" spans="1:13" s="91" customFormat="1" ht="18.75">
      <c r="A13" s="88"/>
      <c r="B13" s="89" t="s">
        <v>80</v>
      </c>
      <c r="C13" s="90"/>
      <c r="D13" s="90"/>
      <c r="E13" s="90"/>
      <c r="F13" s="90"/>
      <c r="G13" s="90"/>
      <c r="H13" s="90"/>
      <c r="I13" s="90"/>
      <c r="J13" s="90"/>
      <c r="K13" s="90"/>
      <c r="L13" s="113"/>
      <c r="M13" s="88"/>
    </row>
    <row r="14" spans="1:13" s="91" customFormat="1" ht="18.75">
      <c r="A14" s="88"/>
      <c r="B14" s="89" t="s">
        <v>64</v>
      </c>
      <c r="C14" s="90"/>
      <c r="D14" s="90"/>
      <c r="E14" s="152" t="s">
        <v>85</v>
      </c>
      <c r="F14" s="153"/>
      <c r="G14" s="153"/>
      <c r="H14" s="154"/>
      <c r="I14" s="90"/>
      <c r="J14" s="90"/>
      <c r="K14" s="90"/>
      <c r="L14" s="113"/>
      <c r="M14" s="88"/>
    </row>
    <row r="15" spans="1:13" s="91" customFormat="1" ht="18.75">
      <c r="A15" s="88"/>
      <c r="B15" s="89" t="s">
        <v>65</v>
      </c>
      <c r="C15" s="90"/>
      <c r="D15" s="90"/>
      <c r="E15" s="155">
        <v>5</v>
      </c>
      <c r="F15" s="227"/>
      <c r="G15" s="150" t="s">
        <v>84</v>
      </c>
      <c r="H15" s="151"/>
      <c r="I15" s="90"/>
      <c r="J15" s="90"/>
      <c r="K15" s="90"/>
      <c r="L15" s="113"/>
      <c r="M15" s="88"/>
    </row>
    <row r="16" spans="1:13" s="91" customFormat="1" ht="18.75">
      <c r="A16" s="88"/>
      <c r="B16" s="89" t="s">
        <v>66</v>
      </c>
      <c r="C16" s="90"/>
      <c r="D16" s="90"/>
      <c r="E16" s="90"/>
      <c r="F16" s="90"/>
      <c r="G16" s="90"/>
      <c r="H16" s="90"/>
      <c r="I16" s="90"/>
      <c r="J16" s="90"/>
      <c r="K16" s="90"/>
      <c r="L16" s="113"/>
      <c r="M16" s="88"/>
    </row>
    <row r="17" spans="1:13" s="91" customFormat="1" ht="19.5" thickBot="1">
      <c r="A17" s="88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116"/>
      <c r="M17" s="88"/>
    </row>
    <row r="18" spans="1:17" s="91" customFormat="1" ht="18.7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117"/>
      <c r="M18" s="88"/>
      <c r="N18" s="88"/>
      <c r="O18" s="88"/>
      <c r="P18" s="88"/>
      <c r="Q18" s="88"/>
    </row>
    <row r="19" spans="41:70" ht="16.5" thickBot="1"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</row>
    <row r="20" spans="2:70" ht="21.75" thickBot="1">
      <c r="B20" s="33" t="s">
        <v>75</v>
      </c>
      <c r="C20" s="34"/>
      <c r="D20" s="35"/>
      <c r="E20" s="9"/>
      <c r="F20" s="9"/>
      <c r="G20" s="9"/>
      <c r="H20" s="9"/>
      <c r="I20" s="9"/>
      <c r="J20" s="9"/>
      <c r="K20" s="9"/>
      <c r="L20" s="118"/>
      <c r="M20" s="9"/>
      <c r="N20" s="9"/>
      <c r="O20" s="9"/>
      <c r="P20" s="9"/>
      <c r="Q20" s="9"/>
      <c r="R20" s="10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2:70" s="7" customFormat="1" ht="18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19"/>
      <c r="M21" s="18"/>
      <c r="N21" s="21"/>
      <c r="O21" s="21"/>
      <c r="P21" s="12"/>
      <c r="Q21" s="12"/>
      <c r="R21" s="105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</row>
    <row r="22" spans="2:70" s="98" customFormat="1" ht="18" customHeight="1">
      <c r="B22" s="99"/>
      <c r="C22" s="104" t="s">
        <v>67</v>
      </c>
      <c r="D22" s="100"/>
      <c r="E22" s="100"/>
      <c r="F22" s="100"/>
      <c r="G22" s="100"/>
      <c r="H22" s="100"/>
      <c r="I22" s="100"/>
      <c r="J22" s="100"/>
      <c r="K22" s="100"/>
      <c r="L22" s="120"/>
      <c r="M22" s="100"/>
      <c r="N22" s="101"/>
      <c r="O22" s="101"/>
      <c r="P22" s="11"/>
      <c r="Q22" s="11"/>
      <c r="R22" s="106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</row>
    <row r="23" spans="2:70" s="98" customFormat="1" ht="18" customHeight="1">
      <c r="B23" s="99"/>
      <c r="C23" s="104" t="s">
        <v>143</v>
      </c>
      <c r="D23" s="100"/>
      <c r="E23" s="100"/>
      <c r="F23" s="100"/>
      <c r="G23" s="100"/>
      <c r="H23" s="100"/>
      <c r="I23" s="100"/>
      <c r="J23" s="100"/>
      <c r="K23" s="100"/>
      <c r="L23" s="120"/>
      <c r="M23" s="100"/>
      <c r="N23" s="101"/>
      <c r="O23" s="101"/>
      <c r="P23" s="11"/>
      <c r="Q23" s="11"/>
      <c r="R23" s="106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</row>
    <row r="24" spans="2:70" s="98" customFormat="1" ht="18" customHeight="1">
      <c r="B24" s="99"/>
      <c r="C24" s="104" t="s">
        <v>52</v>
      </c>
      <c r="D24" s="100"/>
      <c r="E24" s="100"/>
      <c r="F24" s="100"/>
      <c r="G24" s="100"/>
      <c r="H24" s="100"/>
      <c r="I24" s="100"/>
      <c r="J24" s="100"/>
      <c r="K24" s="101"/>
      <c r="L24" s="120"/>
      <c r="M24" s="101"/>
      <c r="N24" s="101"/>
      <c r="O24" s="101"/>
      <c r="P24" s="11"/>
      <c r="Q24" s="11"/>
      <c r="R24" s="106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</row>
    <row r="25" spans="2:70" s="98" customFormat="1" ht="18" customHeight="1">
      <c r="B25" s="99"/>
      <c r="C25" s="104" t="s">
        <v>50</v>
      </c>
      <c r="D25" s="100"/>
      <c r="E25" s="100"/>
      <c r="F25" s="100"/>
      <c r="G25" s="100"/>
      <c r="H25" s="100"/>
      <c r="I25" s="100"/>
      <c r="J25" s="100"/>
      <c r="K25" s="101"/>
      <c r="L25" s="120"/>
      <c r="M25" s="101"/>
      <c r="N25" s="101"/>
      <c r="O25" s="101"/>
      <c r="P25" s="11"/>
      <c r="Q25" s="11"/>
      <c r="R25" s="10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</row>
    <row r="26" spans="1:70" s="98" customFormat="1" ht="15.75" customHeight="1">
      <c r="A26" s="3"/>
      <c r="B26" s="97"/>
      <c r="C26" s="104" t="s">
        <v>51</v>
      </c>
      <c r="D26" s="100"/>
      <c r="E26" s="100"/>
      <c r="F26" s="100"/>
      <c r="G26" s="100"/>
      <c r="H26" s="100"/>
      <c r="I26" s="100"/>
      <c r="J26" s="100"/>
      <c r="K26" s="101"/>
      <c r="L26" s="120"/>
      <c r="M26" s="101"/>
      <c r="N26" s="101"/>
      <c r="O26" s="101"/>
      <c r="P26" s="101"/>
      <c r="Q26" s="103"/>
      <c r="R26" s="107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</row>
    <row r="27" spans="1:70" s="7" customFormat="1" ht="15.75" customHeight="1" thickBot="1">
      <c r="A27" s="29"/>
      <c r="B27" s="16"/>
      <c r="C27" s="85"/>
      <c r="D27" s="85"/>
      <c r="E27" s="85"/>
      <c r="F27" s="18"/>
      <c r="G27" s="18"/>
      <c r="H27" s="18"/>
      <c r="I27" s="18"/>
      <c r="J27" s="18"/>
      <c r="K27" s="21"/>
      <c r="L27" s="119"/>
      <c r="M27" s="21"/>
      <c r="N27" s="21"/>
      <c r="O27" s="21"/>
      <c r="P27" s="21"/>
      <c r="Q27" s="26"/>
      <c r="R27" s="108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</row>
    <row r="28" spans="2:70" ht="18.75" customHeight="1" thickBot="1">
      <c r="B28" s="14"/>
      <c r="C28" s="42"/>
      <c r="D28" s="242" t="s">
        <v>19</v>
      </c>
      <c r="E28" s="243"/>
      <c r="F28" s="243"/>
      <c r="G28" s="243"/>
      <c r="H28" s="244"/>
      <c r="I28" s="12"/>
      <c r="J28" s="12"/>
      <c r="K28" s="12"/>
      <c r="L28" s="121"/>
      <c r="M28" s="12"/>
      <c r="N28" s="12"/>
      <c r="O28" s="12"/>
      <c r="P28" s="12"/>
      <c r="Q28" s="12"/>
      <c r="R28" s="13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</row>
    <row r="29" spans="2:70" ht="18.75" customHeight="1" thickBot="1">
      <c r="B29" s="14"/>
      <c r="C29" s="129" t="s">
        <v>13</v>
      </c>
      <c r="D29" s="131" t="s">
        <v>1</v>
      </c>
      <c r="E29" s="132" t="s">
        <v>4</v>
      </c>
      <c r="F29" s="132" t="s">
        <v>2</v>
      </c>
      <c r="G29" s="132" t="s">
        <v>3</v>
      </c>
      <c r="H29" s="132" t="s">
        <v>5</v>
      </c>
      <c r="I29" s="12"/>
      <c r="J29" s="83" t="s">
        <v>54</v>
      </c>
      <c r="K29" s="84"/>
      <c r="L29" s="122"/>
      <c r="M29" s="12"/>
      <c r="N29" s="12"/>
      <c r="O29" s="12"/>
      <c r="P29" s="12"/>
      <c r="Q29" s="12"/>
      <c r="R29" s="13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</row>
    <row r="30" spans="2:70" ht="18.75" customHeight="1">
      <c r="B30" s="14"/>
      <c r="C30" s="68" t="s">
        <v>14</v>
      </c>
      <c r="D30" s="43" t="s">
        <v>23</v>
      </c>
      <c r="E30" s="44" t="s">
        <v>25</v>
      </c>
      <c r="F30" s="44" t="s">
        <v>28</v>
      </c>
      <c r="G30" s="45" t="s">
        <v>31</v>
      </c>
      <c r="H30" s="46" t="s">
        <v>34</v>
      </c>
      <c r="I30" s="12"/>
      <c r="J30" s="81" t="s">
        <v>145</v>
      </c>
      <c r="K30" s="73"/>
      <c r="L30" s="123"/>
      <c r="M30" s="77"/>
      <c r="N30" s="12"/>
      <c r="O30" s="12"/>
      <c r="P30" s="12"/>
      <c r="Q30" s="12"/>
      <c r="R30" s="13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</row>
    <row r="31" spans="2:70" ht="18.75" customHeight="1">
      <c r="B31" s="14"/>
      <c r="C31" s="69" t="s">
        <v>15</v>
      </c>
      <c r="D31" s="43" t="s">
        <v>24</v>
      </c>
      <c r="E31" s="47" t="s">
        <v>33</v>
      </c>
      <c r="F31" s="48" t="s">
        <v>29</v>
      </c>
      <c r="G31" s="48" t="s">
        <v>32</v>
      </c>
      <c r="H31" s="49" t="s">
        <v>31</v>
      </c>
      <c r="I31" s="12"/>
      <c r="J31" s="81" t="s">
        <v>57</v>
      </c>
      <c r="K31" s="73"/>
      <c r="L31" s="123"/>
      <c r="M31" s="78"/>
      <c r="N31" s="12"/>
      <c r="O31" s="12"/>
      <c r="P31" s="12"/>
      <c r="Q31" s="12"/>
      <c r="R31" s="13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</row>
    <row r="32" spans="2:70" ht="18.75" customHeight="1">
      <c r="B32" s="14"/>
      <c r="C32" s="69" t="s">
        <v>16</v>
      </c>
      <c r="D32" s="50" t="s">
        <v>20</v>
      </c>
      <c r="E32" s="47" t="s">
        <v>26</v>
      </c>
      <c r="F32" s="47" t="s">
        <v>30</v>
      </c>
      <c r="G32" s="48" t="s">
        <v>29</v>
      </c>
      <c r="H32" s="51" t="s">
        <v>28</v>
      </c>
      <c r="I32" s="12"/>
      <c r="J32" s="81" t="s">
        <v>78</v>
      </c>
      <c r="K32" s="73"/>
      <c r="L32" s="123"/>
      <c r="M32" s="78"/>
      <c r="N32" s="12"/>
      <c r="O32" s="12"/>
      <c r="P32" s="12"/>
      <c r="Q32" s="12"/>
      <c r="R32" s="13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</row>
    <row r="33" spans="2:70" ht="18.75" customHeight="1">
      <c r="B33" s="14"/>
      <c r="C33" s="69" t="s">
        <v>17</v>
      </c>
      <c r="D33" s="50" t="s">
        <v>21</v>
      </c>
      <c r="E33" s="52" t="s">
        <v>27</v>
      </c>
      <c r="F33" s="47" t="s">
        <v>26</v>
      </c>
      <c r="G33" s="47" t="s">
        <v>33</v>
      </c>
      <c r="H33" s="51" t="s">
        <v>25</v>
      </c>
      <c r="I33" s="12"/>
      <c r="J33" s="81" t="s">
        <v>55</v>
      </c>
      <c r="K33" s="73"/>
      <c r="L33" s="123"/>
      <c r="M33" s="78"/>
      <c r="N33" s="12"/>
      <c r="O33" s="12"/>
      <c r="P33" s="12"/>
      <c r="Q33" s="12"/>
      <c r="R33" s="13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</row>
    <row r="34" spans="2:70" ht="18.75" customHeight="1" thickBot="1">
      <c r="B34" s="14"/>
      <c r="C34" s="70" t="s">
        <v>18</v>
      </c>
      <c r="D34" s="53" t="s">
        <v>22</v>
      </c>
      <c r="E34" s="54" t="s">
        <v>21</v>
      </c>
      <c r="F34" s="54" t="s">
        <v>20</v>
      </c>
      <c r="G34" s="54" t="s">
        <v>27</v>
      </c>
      <c r="H34" s="55" t="s">
        <v>23</v>
      </c>
      <c r="I34" s="12"/>
      <c r="J34" s="82" t="s">
        <v>56</v>
      </c>
      <c r="K34" s="79"/>
      <c r="L34" s="124"/>
      <c r="M34" s="80"/>
      <c r="N34" s="12"/>
      <c r="O34" s="12"/>
      <c r="P34" s="12"/>
      <c r="Q34" s="12"/>
      <c r="R34" s="13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</row>
    <row r="35" spans="2:70" ht="22.5" customHeight="1">
      <c r="B35" s="14"/>
      <c r="C35" s="12"/>
      <c r="D35" s="12"/>
      <c r="E35" s="12"/>
      <c r="F35" s="12"/>
      <c r="G35" s="12"/>
      <c r="H35" s="12"/>
      <c r="I35" s="12"/>
      <c r="J35" s="12"/>
      <c r="K35" s="22"/>
      <c r="L35" s="121"/>
      <c r="M35" s="12"/>
      <c r="N35" s="12"/>
      <c r="O35" s="12"/>
      <c r="P35" s="12"/>
      <c r="Q35" s="12"/>
      <c r="R35" s="13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</row>
    <row r="36" spans="2:70" ht="18.75" customHeight="1">
      <c r="B36" s="14"/>
      <c r="C36" s="12"/>
      <c r="D36" s="74" t="s">
        <v>53</v>
      </c>
      <c r="E36" s="75"/>
      <c r="F36" s="12"/>
      <c r="G36" s="74" t="s">
        <v>53</v>
      </c>
      <c r="H36" s="75"/>
      <c r="I36" s="12"/>
      <c r="J36" s="74" t="s">
        <v>72</v>
      </c>
      <c r="K36" s="76"/>
      <c r="L36" s="125"/>
      <c r="M36" s="31"/>
      <c r="N36" s="74" t="s">
        <v>73</v>
      </c>
      <c r="O36" s="76"/>
      <c r="P36" s="76"/>
      <c r="Q36" s="75"/>
      <c r="R36" s="13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</row>
    <row r="37" spans="2:70" ht="18.75" customHeight="1" thickBot="1">
      <c r="B37" s="14"/>
      <c r="C37" s="12"/>
      <c r="D37" s="21"/>
      <c r="E37" s="22"/>
      <c r="F37" s="22"/>
      <c r="G37" s="22"/>
      <c r="H37" s="22"/>
      <c r="I37" s="22"/>
      <c r="J37" s="22"/>
      <c r="K37" s="12"/>
      <c r="L37" s="121"/>
      <c r="M37" s="12"/>
      <c r="N37" s="12"/>
      <c r="O37" s="12"/>
      <c r="P37" s="12"/>
      <c r="Q37" s="12"/>
      <c r="R37" s="13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</row>
    <row r="38" spans="2:70" s="56" customFormat="1" ht="21" customHeight="1" thickBot="1">
      <c r="B38" s="32"/>
      <c r="C38" s="130" t="s">
        <v>8</v>
      </c>
      <c r="D38" s="245" t="s">
        <v>6</v>
      </c>
      <c r="E38" s="246"/>
      <c r="F38" s="57" t="s">
        <v>39</v>
      </c>
      <c r="G38" s="247" t="s">
        <v>7</v>
      </c>
      <c r="H38" s="248"/>
      <c r="I38" s="57" t="s">
        <v>38</v>
      </c>
      <c r="J38" s="249" t="s">
        <v>0</v>
      </c>
      <c r="K38" s="250"/>
      <c r="L38" s="250"/>
      <c r="M38" s="250"/>
      <c r="N38" s="251"/>
      <c r="O38" s="31"/>
      <c r="P38" s="31"/>
      <c r="Q38" s="31"/>
      <c r="R38" s="10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</row>
    <row r="39" spans="2:70" ht="18.75" customHeight="1">
      <c r="B39" s="14"/>
      <c r="C39" s="127" t="s">
        <v>45</v>
      </c>
      <c r="D39" s="234"/>
      <c r="E39" s="235"/>
      <c r="F39" s="71"/>
      <c r="G39" s="234" t="s">
        <v>1</v>
      </c>
      <c r="H39" s="235"/>
      <c r="I39" s="12"/>
      <c r="J39" s="164"/>
      <c r="K39" s="141">
        <f>J39</f>
        <v>0</v>
      </c>
      <c r="L39" s="158"/>
      <c r="M39" s="252"/>
      <c r="N39" s="253"/>
      <c r="O39" s="166" t="s">
        <v>74</v>
      </c>
      <c r="P39" s="12"/>
      <c r="Q39" s="12"/>
      <c r="R39" s="13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</row>
    <row r="40" spans="2:70" ht="18.75" customHeight="1">
      <c r="B40" s="14"/>
      <c r="C40" s="127" t="s">
        <v>41</v>
      </c>
      <c r="D40" s="234" t="s">
        <v>15</v>
      </c>
      <c r="E40" s="235"/>
      <c r="F40" s="71"/>
      <c r="G40" s="234" t="s">
        <v>3</v>
      </c>
      <c r="H40" s="235"/>
      <c r="I40" s="12"/>
      <c r="J40" s="164"/>
      <c r="K40" s="141">
        <f aca="true" t="shared" si="0" ref="K40:K51">J40</f>
        <v>0</v>
      </c>
      <c r="L40" s="159"/>
      <c r="M40" s="236"/>
      <c r="N40" s="237"/>
      <c r="O40" s="12"/>
      <c r="P40" s="12"/>
      <c r="Q40" s="12"/>
      <c r="R40" s="13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</row>
    <row r="41" spans="2:70" ht="18.75" customHeight="1">
      <c r="B41" s="14"/>
      <c r="C41" s="127" t="s">
        <v>43</v>
      </c>
      <c r="D41" s="234" t="s">
        <v>17</v>
      </c>
      <c r="E41" s="235"/>
      <c r="F41" s="71"/>
      <c r="G41" s="234" t="s">
        <v>3</v>
      </c>
      <c r="H41" s="235"/>
      <c r="I41" s="12"/>
      <c r="J41" s="164"/>
      <c r="K41" s="141">
        <f t="shared" si="0"/>
        <v>0</v>
      </c>
      <c r="L41" s="159"/>
      <c r="M41" s="236"/>
      <c r="N41" s="237"/>
      <c r="O41" s="12"/>
      <c r="P41" s="12"/>
      <c r="Q41" s="12"/>
      <c r="R41" s="13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</row>
    <row r="42" spans="2:70" ht="18.75" customHeight="1">
      <c r="B42" s="14"/>
      <c r="C42" s="127" t="s">
        <v>9</v>
      </c>
      <c r="D42" s="234" t="s">
        <v>18</v>
      </c>
      <c r="E42" s="235"/>
      <c r="F42" s="71"/>
      <c r="G42" s="234" t="s">
        <v>4</v>
      </c>
      <c r="H42" s="235"/>
      <c r="I42" s="12"/>
      <c r="J42" s="164"/>
      <c r="K42" s="141">
        <f t="shared" si="0"/>
        <v>0</v>
      </c>
      <c r="L42" s="159"/>
      <c r="M42" s="236"/>
      <c r="N42" s="237"/>
      <c r="O42" s="12"/>
      <c r="P42" s="12"/>
      <c r="Q42" s="149" t="s">
        <v>79</v>
      </c>
      <c r="R42" s="13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</row>
    <row r="43" spans="2:70" ht="18.75" customHeight="1">
      <c r="B43" s="14"/>
      <c r="C43" s="127" t="s">
        <v>10</v>
      </c>
      <c r="D43" s="234" t="s">
        <v>16</v>
      </c>
      <c r="E43" s="235"/>
      <c r="F43" s="71"/>
      <c r="G43" s="234" t="s">
        <v>2</v>
      </c>
      <c r="H43" s="235"/>
      <c r="I43" s="12"/>
      <c r="J43" s="164"/>
      <c r="K43" s="141">
        <f t="shared" si="0"/>
        <v>0</v>
      </c>
      <c r="L43" s="159"/>
      <c r="M43" s="236"/>
      <c r="N43" s="237"/>
      <c r="O43" s="12"/>
      <c r="P43" s="12"/>
      <c r="Q43" s="12"/>
      <c r="R43" s="13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</row>
    <row r="44" spans="2:70" ht="18.75" customHeight="1">
      <c r="B44" s="14"/>
      <c r="C44" s="127" t="s">
        <v>49</v>
      </c>
      <c r="D44" s="234" t="s">
        <v>16</v>
      </c>
      <c r="E44" s="235"/>
      <c r="F44" s="71"/>
      <c r="G44" s="234" t="s">
        <v>3</v>
      </c>
      <c r="H44" s="235"/>
      <c r="I44" s="12"/>
      <c r="J44" s="164"/>
      <c r="K44" s="141">
        <f t="shared" si="0"/>
        <v>0</v>
      </c>
      <c r="L44" s="159"/>
      <c r="M44" s="236"/>
      <c r="N44" s="237"/>
      <c r="O44" s="12"/>
      <c r="P44" s="12"/>
      <c r="Q44" s="12"/>
      <c r="R44" s="13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</row>
    <row r="45" spans="2:70" ht="18.75" customHeight="1">
      <c r="B45" s="14"/>
      <c r="C45" s="127" t="s">
        <v>69</v>
      </c>
      <c r="D45" s="234" t="s">
        <v>16</v>
      </c>
      <c r="E45" s="235"/>
      <c r="F45" s="71"/>
      <c r="G45" s="234" t="s">
        <v>5</v>
      </c>
      <c r="H45" s="235"/>
      <c r="I45" s="12"/>
      <c r="J45" s="164"/>
      <c r="K45" s="141">
        <f t="shared" si="0"/>
        <v>0</v>
      </c>
      <c r="L45" s="159"/>
      <c r="M45" s="236"/>
      <c r="N45" s="237"/>
      <c r="O45" s="12"/>
      <c r="P45" s="12"/>
      <c r="Q45" s="12"/>
      <c r="R45" s="13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</row>
    <row r="46" spans="2:70" ht="18.75" customHeight="1">
      <c r="B46" s="14"/>
      <c r="C46" s="127" t="s">
        <v>44</v>
      </c>
      <c r="D46" s="234" t="s">
        <v>16</v>
      </c>
      <c r="E46" s="235"/>
      <c r="F46" s="71"/>
      <c r="G46" s="234" t="s">
        <v>4</v>
      </c>
      <c r="H46" s="235"/>
      <c r="I46" s="12"/>
      <c r="J46" s="164"/>
      <c r="K46" s="141">
        <f t="shared" si="0"/>
        <v>0</v>
      </c>
      <c r="L46" s="159"/>
      <c r="M46" s="236"/>
      <c r="N46" s="237"/>
      <c r="O46" s="12"/>
      <c r="P46" s="12"/>
      <c r="Q46" s="12"/>
      <c r="R46" s="13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</row>
    <row r="47" spans="2:70" ht="18.75" customHeight="1">
      <c r="B47" s="14"/>
      <c r="C47" s="127" t="s">
        <v>71</v>
      </c>
      <c r="D47" s="234" t="s">
        <v>15</v>
      </c>
      <c r="E47" s="235"/>
      <c r="F47" s="71"/>
      <c r="G47" s="234" t="s">
        <v>4</v>
      </c>
      <c r="H47" s="235"/>
      <c r="I47" s="12"/>
      <c r="J47" s="164"/>
      <c r="K47" s="141">
        <f t="shared" si="0"/>
        <v>0</v>
      </c>
      <c r="L47" s="159"/>
      <c r="M47" s="236"/>
      <c r="N47" s="237"/>
      <c r="O47" s="12"/>
      <c r="P47" s="12"/>
      <c r="Q47" s="12"/>
      <c r="R47" s="13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</row>
    <row r="48" spans="2:70" ht="18.75" customHeight="1">
      <c r="B48" s="14"/>
      <c r="C48" s="127" t="s">
        <v>48</v>
      </c>
      <c r="D48" s="234" t="s">
        <v>17</v>
      </c>
      <c r="E48" s="235"/>
      <c r="F48" s="71"/>
      <c r="G48" s="234" t="s">
        <v>2</v>
      </c>
      <c r="H48" s="235"/>
      <c r="I48" s="12"/>
      <c r="J48" s="164"/>
      <c r="K48" s="141">
        <f t="shared" si="0"/>
        <v>0</v>
      </c>
      <c r="L48" s="159"/>
      <c r="M48" s="236"/>
      <c r="N48" s="237"/>
      <c r="O48" s="12"/>
      <c r="P48" s="12"/>
      <c r="Q48" s="12"/>
      <c r="R48" s="13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</row>
    <row r="49" spans="2:70" ht="18.75" customHeight="1">
      <c r="B49" s="14"/>
      <c r="C49" s="127" t="s">
        <v>70</v>
      </c>
      <c r="D49" s="234" t="s">
        <v>14</v>
      </c>
      <c r="E49" s="235"/>
      <c r="F49" s="71"/>
      <c r="G49" s="234" t="s">
        <v>5</v>
      </c>
      <c r="H49" s="235"/>
      <c r="I49" s="12"/>
      <c r="J49" s="164"/>
      <c r="K49" s="141">
        <f t="shared" si="0"/>
        <v>0</v>
      </c>
      <c r="L49" s="159"/>
      <c r="M49" s="236"/>
      <c r="N49" s="237"/>
      <c r="O49" s="12"/>
      <c r="P49" s="12"/>
      <c r="Q49" s="12"/>
      <c r="R49" s="13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</row>
    <row r="50" spans="2:70" ht="18.75" customHeight="1">
      <c r="B50" s="14"/>
      <c r="C50" s="127" t="s">
        <v>46</v>
      </c>
      <c r="D50" s="234" t="s">
        <v>15</v>
      </c>
      <c r="E50" s="235"/>
      <c r="F50" s="71"/>
      <c r="G50" s="234" t="s">
        <v>2</v>
      </c>
      <c r="H50" s="235"/>
      <c r="I50" s="12"/>
      <c r="J50" s="164"/>
      <c r="K50" s="141">
        <f t="shared" si="0"/>
        <v>0</v>
      </c>
      <c r="L50" s="159"/>
      <c r="M50" s="236"/>
      <c r="N50" s="237"/>
      <c r="O50" s="12"/>
      <c r="P50" s="12"/>
      <c r="Q50" s="12"/>
      <c r="R50" s="13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</row>
    <row r="51" spans="2:70" ht="18.75" customHeight="1" thickBot="1">
      <c r="B51" s="14"/>
      <c r="C51" s="128" t="s">
        <v>47</v>
      </c>
      <c r="D51" s="238" t="s">
        <v>18</v>
      </c>
      <c r="E51" s="239"/>
      <c r="F51" s="71"/>
      <c r="G51" s="238" t="s">
        <v>1</v>
      </c>
      <c r="H51" s="239"/>
      <c r="I51" s="12"/>
      <c r="J51" s="165"/>
      <c r="K51" s="142">
        <f t="shared" si="0"/>
        <v>0</v>
      </c>
      <c r="L51" s="160"/>
      <c r="M51" s="240"/>
      <c r="N51" s="241"/>
      <c r="O51" s="12"/>
      <c r="P51" s="12"/>
      <c r="Q51" s="12"/>
      <c r="R51" s="13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</row>
    <row r="52" spans="2:70" ht="18.75" customHeight="1" thickBot="1">
      <c r="B52" s="14"/>
      <c r="C52" s="12"/>
      <c r="D52" s="22"/>
      <c r="E52" s="22"/>
      <c r="F52" s="12"/>
      <c r="G52" s="22"/>
      <c r="H52" s="22"/>
      <c r="I52" s="12"/>
      <c r="J52" s="22"/>
      <c r="K52" s="22"/>
      <c r="L52" s="121"/>
      <c r="M52" s="12"/>
      <c r="N52" s="12"/>
      <c r="O52" s="12"/>
      <c r="P52" s="12"/>
      <c r="Q52" s="12"/>
      <c r="R52" s="13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</row>
    <row r="53" spans="2:70" ht="18.75" customHeight="1" thickBot="1">
      <c r="B53" s="14"/>
      <c r="C53" s="139" t="s">
        <v>40</v>
      </c>
      <c r="D53" s="22"/>
      <c r="E53" s="22"/>
      <c r="F53" s="22"/>
      <c r="G53" s="22"/>
      <c r="H53" s="22"/>
      <c r="I53" s="22"/>
      <c r="J53" s="22"/>
      <c r="K53" s="22"/>
      <c r="L53" s="121"/>
      <c r="M53" s="12"/>
      <c r="N53" s="12"/>
      <c r="O53" s="12"/>
      <c r="P53" s="12"/>
      <c r="Q53" s="12"/>
      <c r="R53" s="13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</row>
    <row r="54" spans="2:70" ht="18.75" customHeight="1">
      <c r="B54" s="14"/>
      <c r="C54" s="59"/>
      <c r="D54" s="60"/>
      <c r="E54" s="61"/>
      <c r="F54" s="22"/>
      <c r="G54" s="22"/>
      <c r="H54" s="22"/>
      <c r="I54" s="22"/>
      <c r="J54" s="22"/>
      <c r="K54" s="22"/>
      <c r="L54" s="121"/>
      <c r="M54" s="12"/>
      <c r="N54" s="12"/>
      <c r="O54" s="12"/>
      <c r="P54" s="12"/>
      <c r="Q54" s="12"/>
      <c r="R54" s="13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</row>
    <row r="55" spans="2:70" ht="18.75" customHeight="1">
      <c r="B55" s="14"/>
      <c r="C55" s="62" t="s">
        <v>58</v>
      </c>
      <c r="D55" s="58"/>
      <c r="E55" s="63"/>
      <c r="F55" s="22"/>
      <c r="G55" s="22"/>
      <c r="H55" s="22"/>
      <c r="I55" s="22"/>
      <c r="J55" s="22"/>
      <c r="K55" s="22"/>
      <c r="L55" s="121"/>
      <c r="M55" s="12"/>
      <c r="N55" s="12"/>
      <c r="O55" s="12"/>
      <c r="P55" s="12"/>
      <c r="Q55" s="12"/>
      <c r="R55" s="13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</row>
    <row r="56" spans="2:70" ht="18.75" customHeight="1">
      <c r="B56" s="14"/>
      <c r="C56" s="64" t="s">
        <v>144</v>
      </c>
      <c r="D56" s="58"/>
      <c r="E56" s="63"/>
      <c r="F56" s="22"/>
      <c r="G56" s="22"/>
      <c r="H56" s="22"/>
      <c r="I56" s="22"/>
      <c r="J56" s="22"/>
      <c r="K56" s="22"/>
      <c r="L56" s="121"/>
      <c r="M56" s="12"/>
      <c r="N56" s="12"/>
      <c r="O56" s="12"/>
      <c r="P56" s="12"/>
      <c r="Q56" s="12"/>
      <c r="R56" s="13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</row>
    <row r="57" spans="2:70" ht="18.75" customHeight="1">
      <c r="B57" s="14"/>
      <c r="C57" s="64" t="s">
        <v>59</v>
      </c>
      <c r="D57" s="58"/>
      <c r="E57" s="63"/>
      <c r="F57" s="22"/>
      <c r="G57" s="22"/>
      <c r="H57" s="22"/>
      <c r="I57" s="22"/>
      <c r="J57" s="22"/>
      <c r="K57" s="22"/>
      <c r="L57" s="121"/>
      <c r="M57" s="12"/>
      <c r="N57" s="12"/>
      <c r="O57" s="12"/>
      <c r="P57" s="12"/>
      <c r="Q57" s="12"/>
      <c r="R57" s="13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</row>
    <row r="58" spans="2:70" ht="18.75" customHeight="1">
      <c r="B58" s="14"/>
      <c r="C58" s="64" t="s">
        <v>146</v>
      </c>
      <c r="D58" s="58"/>
      <c r="E58" s="63"/>
      <c r="F58" s="22"/>
      <c r="G58" s="22"/>
      <c r="H58" s="22"/>
      <c r="I58" s="22"/>
      <c r="J58" s="22"/>
      <c r="K58" s="22"/>
      <c r="L58" s="121"/>
      <c r="M58" s="12"/>
      <c r="N58" s="12"/>
      <c r="O58" s="12"/>
      <c r="P58" s="12"/>
      <c r="Q58" s="12"/>
      <c r="R58" s="13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</row>
    <row r="59" spans="2:70" ht="18.75" customHeight="1">
      <c r="B59" s="14"/>
      <c r="C59" s="64" t="s">
        <v>147</v>
      </c>
      <c r="D59" s="58"/>
      <c r="E59" s="63"/>
      <c r="F59" s="22"/>
      <c r="G59" s="22"/>
      <c r="H59" s="22"/>
      <c r="I59" s="22"/>
      <c r="J59" s="22"/>
      <c r="K59" s="22"/>
      <c r="L59" s="121"/>
      <c r="M59" s="12"/>
      <c r="N59" s="12"/>
      <c r="O59" s="12"/>
      <c r="P59" s="12"/>
      <c r="Q59" s="12"/>
      <c r="R59" s="13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</row>
    <row r="60" spans="2:70" ht="18.75" customHeight="1">
      <c r="B60" s="14"/>
      <c r="C60" s="64" t="s">
        <v>148</v>
      </c>
      <c r="D60" s="58"/>
      <c r="E60" s="63"/>
      <c r="F60" s="22"/>
      <c r="G60" s="22"/>
      <c r="H60" s="22"/>
      <c r="I60" s="22"/>
      <c r="J60" s="22"/>
      <c r="K60" s="22"/>
      <c r="L60" s="121"/>
      <c r="M60" s="12"/>
      <c r="N60" s="12"/>
      <c r="O60" s="12"/>
      <c r="P60" s="12"/>
      <c r="Q60" s="12"/>
      <c r="R60" s="13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</row>
    <row r="61" spans="2:70" ht="18.75" customHeight="1">
      <c r="B61" s="14"/>
      <c r="C61" s="64" t="s">
        <v>35</v>
      </c>
      <c r="D61" s="58"/>
      <c r="E61" s="63"/>
      <c r="F61" s="22"/>
      <c r="G61" s="22"/>
      <c r="H61" s="22"/>
      <c r="I61" s="22"/>
      <c r="J61" s="22"/>
      <c r="K61" s="22"/>
      <c r="L61" s="121"/>
      <c r="M61" s="12"/>
      <c r="N61" s="12"/>
      <c r="O61" s="12"/>
      <c r="P61" s="12"/>
      <c r="Q61" s="12"/>
      <c r="R61" s="13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</row>
    <row r="62" spans="2:70" ht="18.75" customHeight="1">
      <c r="B62" s="14"/>
      <c r="C62" s="64" t="s">
        <v>36</v>
      </c>
      <c r="D62" s="58"/>
      <c r="E62" s="63"/>
      <c r="F62" s="22"/>
      <c r="G62" s="22"/>
      <c r="H62" s="22"/>
      <c r="I62" s="22"/>
      <c r="J62" s="22"/>
      <c r="K62" s="22"/>
      <c r="L62" s="121"/>
      <c r="M62" s="12"/>
      <c r="N62" s="12"/>
      <c r="O62" s="149"/>
      <c r="P62" s="12"/>
      <c r="Q62" s="12"/>
      <c r="R62" s="13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</row>
    <row r="63" spans="2:70" ht="18.75" customHeight="1">
      <c r="B63" s="14"/>
      <c r="C63" s="64" t="s">
        <v>60</v>
      </c>
      <c r="D63" s="58"/>
      <c r="E63" s="63"/>
      <c r="F63" s="22"/>
      <c r="G63" s="22"/>
      <c r="H63" s="22"/>
      <c r="I63" s="22"/>
      <c r="J63" s="22"/>
      <c r="K63" s="22"/>
      <c r="L63" s="121"/>
      <c r="M63" s="12"/>
      <c r="N63" s="12"/>
      <c r="O63" s="12"/>
      <c r="P63" s="12"/>
      <c r="Q63" s="12"/>
      <c r="R63" s="13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</row>
    <row r="64" spans="2:70" ht="18.75" customHeight="1" thickBot="1">
      <c r="B64" s="14"/>
      <c r="C64" s="65" t="s">
        <v>37</v>
      </c>
      <c r="D64" s="66"/>
      <c r="E64" s="67"/>
      <c r="F64" s="22"/>
      <c r="G64" s="22"/>
      <c r="H64" s="22"/>
      <c r="I64" s="22"/>
      <c r="J64" s="22"/>
      <c r="K64" s="22"/>
      <c r="L64" s="121"/>
      <c r="M64" s="12"/>
      <c r="N64" s="12"/>
      <c r="O64" s="12"/>
      <c r="P64" s="12"/>
      <c r="Q64" s="12"/>
      <c r="R64" s="13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</row>
    <row r="65" spans="2:70" ht="18.75" customHeight="1">
      <c r="B65" s="14"/>
      <c r="C65" s="22"/>
      <c r="D65" s="22"/>
      <c r="E65" s="22"/>
      <c r="F65" s="22"/>
      <c r="G65" s="22"/>
      <c r="H65" s="22"/>
      <c r="I65" s="22"/>
      <c r="J65" s="22"/>
      <c r="K65" s="22"/>
      <c r="L65" s="121"/>
      <c r="M65" s="12"/>
      <c r="N65" s="12"/>
      <c r="O65" s="12"/>
      <c r="P65" s="12"/>
      <c r="Q65" s="12"/>
      <c r="R65" s="13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</row>
    <row r="66" spans="2:70" ht="18.75" customHeight="1" thickBot="1">
      <c r="B66" s="14"/>
      <c r="C66" s="22"/>
      <c r="D66" s="86" t="s">
        <v>81</v>
      </c>
      <c r="E66" s="87"/>
      <c r="F66" s="22"/>
      <c r="G66" s="22"/>
      <c r="H66" s="22"/>
      <c r="I66" s="22"/>
      <c r="J66" s="22"/>
      <c r="K66" s="22"/>
      <c r="L66" s="121"/>
      <c r="M66" s="12"/>
      <c r="N66" s="12"/>
      <c r="O66" s="12"/>
      <c r="P66" s="12"/>
      <c r="Q66" s="12"/>
      <c r="R66" s="13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</row>
    <row r="67" spans="2:70" ht="18.75" customHeight="1" thickBot="1">
      <c r="B67" s="14"/>
      <c r="C67" s="138" t="s">
        <v>42</v>
      </c>
      <c r="D67" s="22"/>
      <c r="E67" s="22"/>
      <c r="F67" s="22"/>
      <c r="G67" s="22"/>
      <c r="H67" s="22"/>
      <c r="I67" s="22"/>
      <c r="J67" s="22"/>
      <c r="K67" s="22"/>
      <c r="L67" s="121"/>
      <c r="M67" s="12"/>
      <c r="N67" s="12"/>
      <c r="O67" s="12"/>
      <c r="P67" s="12"/>
      <c r="Q67" s="12"/>
      <c r="R67" s="13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</row>
    <row r="68" spans="2:70" ht="18.75" customHeight="1">
      <c r="B68" s="14"/>
      <c r="C68" s="168" t="str">
        <f>C38</f>
        <v>Tipo de riesgo</v>
      </c>
      <c r="D68" s="133" t="str">
        <f>D38</f>
        <v>Probabilidad</v>
      </c>
      <c r="E68" s="140" t="str">
        <f>G38</f>
        <v>Impacto</v>
      </c>
      <c r="F68" s="22"/>
      <c r="G68" s="22"/>
      <c r="H68" s="22"/>
      <c r="I68" s="22"/>
      <c r="J68" s="22"/>
      <c r="K68" s="22"/>
      <c r="L68" s="121"/>
      <c r="M68" s="12"/>
      <c r="N68" s="12"/>
      <c r="O68" s="12"/>
      <c r="P68" s="12"/>
      <c r="Q68" s="12"/>
      <c r="R68" s="13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</row>
    <row r="69" spans="2:70" ht="18.75" customHeight="1">
      <c r="B69" s="14"/>
      <c r="C69" s="135" t="str">
        <f aca="true" t="shared" si="1" ref="C69:C81">C39</f>
        <v>Cambio político</v>
      </c>
      <c r="D69" s="143" t="e">
        <f>MID(D39,1,1)*20</f>
        <v>#VALUE!</v>
      </c>
      <c r="E69" s="144">
        <f>MID(G39,1,1)*20</f>
        <v>20</v>
      </c>
      <c r="F69" s="22"/>
      <c r="G69" s="22"/>
      <c r="H69" s="22"/>
      <c r="I69" s="22"/>
      <c r="J69" s="22"/>
      <c r="K69" s="22"/>
      <c r="L69" s="121"/>
      <c r="M69" s="12"/>
      <c r="N69" s="12"/>
      <c r="O69" s="12"/>
      <c r="P69" s="12"/>
      <c r="Q69" s="12"/>
      <c r="R69" s="13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</row>
    <row r="70" spans="2:70" ht="18.75" customHeight="1">
      <c r="B70" s="14"/>
      <c r="C70" s="136" t="str">
        <f t="shared" si="1"/>
        <v>Nuevos competidores online</v>
      </c>
      <c r="D70" s="143">
        <f aca="true" t="shared" si="2" ref="D70:D81">MID(D40,1,1)*20</f>
        <v>80</v>
      </c>
      <c r="E70" s="144">
        <f aca="true" t="shared" si="3" ref="E70:E81">MID(G40,1,1)*20</f>
        <v>80</v>
      </c>
      <c r="F70" s="22"/>
      <c r="G70" s="22"/>
      <c r="H70" s="22"/>
      <c r="I70" s="22"/>
      <c r="J70" s="22"/>
      <c r="K70" s="22"/>
      <c r="L70" s="121"/>
      <c r="M70" s="12"/>
      <c r="N70" s="12"/>
      <c r="O70" s="12"/>
      <c r="P70" s="12"/>
      <c r="Q70" s="12"/>
      <c r="R70" s="13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</row>
    <row r="71" spans="2:70" ht="18.75" customHeight="1">
      <c r="B71" s="14"/>
      <c r="C71" s="136" t="str">
        <f t="shared" si="1"/>
        <v>Dejamos de ser competitivos en precio</v>
      </c>
      <c r="D71" s="143">
        <f t="shared" si="2"/>
        <v>40</v>
      </c>
      <c r="E71" s="144">
        <f t="shared" si="3"/>
        <v>80</v>
      </c>
      <c r="F71" s="22"/>
      <c r="G71" s="22"/>
      <c r="H71" s="22"/>
      <c r="I71" s="22"/>
      <c r="J71" s="22"/>
      <c r="K71" s="22"/>
      <c r="L71" s="121"/>
      <c r="M71" s="12"/>
      <c r="N71" s="12"/>
      <c r="O71" s="12"/>
      <c r="P71" s="12"/>
      <c r="Q71" s="12"/>
      <c r="R71" s="13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</row>
    <row r="72" spans="2:70" ht="18.75" customHeight="1">
      <c r="B72" s="14"/>
      <c r="C72" s="136" t="str">
        <f t="shared" si="1"/>
        <v>Dependencia excesiva de un cliente</v>
      </c>
      <c r="D72" s="143">
        <f t="shared" si="2"/>
        <v>20</v>
      </c>
      <c r="E72" s="144">
        <f t="shared" si="3"/>
        <v>40</v>
      </c>
      <c r="F72" s="22"/>
      <c r="G72" s="22"/>
      <c r="H72" s="22"/>
      <c r="I72" s="22"/>
      <c r="J72" s="22"/>
      <c r="K72" s="22"/>
      <c r="L72" s="121"/>
      <c r="M72" s="12"/>
      <c r="N72" s="12"/>
      <c r="O72" s="12"/>
      <c r="P72" s="12"/>
      <c r="Q72" s="12"/>
      <c r="R72" s="13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</row>
    <row r="73" spans="2:70" ht="18.75" customHeight="1">
      <c r="B73" s="14"/>
      <c r="C73" s="136" t="str">
        <f t="shared" si="1"/>
        <v>Clientes dejen de pagar</v>
      </c>
      <c r="D73" s="143">
        <f t="shared" si="2"/>
        <v>60</v>
      </c>
      <c r="E73" s="144">
        <f t="shared" si="3"/>
        <v>60</v>
      </c>
      <c r="F73" s="22"/>
      <c r="G73" s="22"/>
      <c r="H73" s="22"/>
      <c r="I73" s="22"/>
      <c r="J73" s="22"/>
      <c r="K73" s="22"/>
      <c r="L73" s="121"/>
      <c r="M73" s="12"/>
      <c r="N73" s="12"/>
      <c r="O73" s="12"/>
      <c r="P73" s="12"/>
      <c r="Q73" s="12"/>
      <c r="R73" s="13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</row>
    <row r="74" spans="2:18" ht="18.75" customHeight="1">
      <c r="B74" s="14"/>
      <c r="C74" s="136" t="str">
        <f t="shared" si="1"/>
        <v>Dependencia excesiva proveedores</v>
      </c>
      <c r="D74" s="143">
        <f t="shared" si="2"/>
        <v>60</v>
      </c>
      <c r="E74" s="144">
        <f t="shared" si="3"/>
        <v>80</v>
      </c>
      <c r="F74" s="22"/>
      <c r="G74" s="22"/>
      <c r="H74" s="22"/>
      <c r="I74" s="22"/>
      <c r="J74" s="22"/>
      <c r="K74" s="22"/>
      <c r="L74" s="121"/>
      <c r="M74" s="12"/>
      <c r="N74" s="12"/>
      <c r="O74" s="12"/>
      <c r="P74" s="12"/>
      <c r="Q74" s="12"/>
      <c r="R74" s="13"/>
    </row>
    <row r="75" spans="2:18" ht="18.75" customHeight="1">
      <c r="B75" s="14"/>
      <c r="C75" s="136" t="str">
        <f t="shared" si="1"/>
        <v>Riesgo desabastecerse productos</v>
      </c>
      <c r="D75" s="143">
        <f t="shared" si="2"/>
        <v>60</v>
      </c>
      <c r="E75" s="144">
        <f t="shared" si="3"/>
        <v>100</v>
      </c>
      <c r="F75" s="22"/>
      <c r="G75" s="22"/>
      <c r="H75" s="22"/>
      <c r="I75" s="22"/>
      <c r="J75" s="22"/>
      <c r="K75" s="22"/>
      <c r="L75" s="121"/>
      <c r="M75" s="12"/>
      <c r="N75" s="12"/>
      <c r="O75" s="12"/>
      <c r="P75" s="12"/>
      <c r="Q75" s="12"/>
      <c r="R75" s="13"/>
    </row>
    <row r="76" spans="2:18" ht="18.75" customHeight="1">
      <c r="B76" s="14"/>
      <c r="C76" s="136" t="str">
        <f t="shared" si="1"/>
        <v>Suben tipos de interés</v>
      </c>
      <c r="D76" s="143">
        <f t="shared" si="2"/>
        <v>60</v>
      </c>
      <c r="E76" s="144">
        <f t="shared" si="3"/>
        <v>40</v>
      </c>
      <c r="F76" s="22"/>
      <c r="G76" s="22"/>
      <c r="H76" s="22"/>
      <c r="I76" s="22"/>
      <c r="J76" s="22"/>
      <c r="K76" s="22"/>
      <c r="L76" s="121"/>
      <c r="M76" s="12"/>
      <c r="N76" s="12"/>
      <c r="O76" s="12"/>
      <c r="P76" s="12"/>
      <c r="Q76" s="12"/>
      <c r="R76" s="13"/>
    </row>
    <row r="77" spans="2:18" ht="18.75" customHeight="1">
      <c r="B77" s="14"/>
      <c r="C77" s="136" t="str">
        <f t="shared" si="1"/>
        <v>Competencia juguetes del extranjero</v>
      </c>
      <c r="D77" s="143">
        <f t="shared" si="2"/>
        <v>80</v>
      </c>
      <c r="E77" s="144">
        <f t="shared" si="3"/>
        <v>40</v>
      </c>
      <c r="F77" s="22"/>
      <c r="G77" s="22"/>
      <c r="H77" s="22"/>
      <c r="I77" s="22"/>
      <c r="J77" s="22"/>
      <c r="K77" s="22"/>
      <c r="L77" s="121"/>
      <c r="M77" s="12"/>
      <c r="N77" s="12"/>
      <c r="O77" s="12"/>
      <c r="P77" s="12"/>
      <c r="Q77" s="12"/>
      <c r="R77" s="13"/>
    </row>
    <row r="78" spans="2:18" ht="18.75" customHeight="1">
      <c r="B78" s="14"/>
      <c r="C78" s="136" t="str">
        <f t="shared" si="1"/>
        <v>Fuga cerebros y empleados</v>
      </c>
      <c r="D78" s="143">
        <f t="shared" si="2"/>
        <v>40</v>
      </c>
      <c r="E78" s="144">
        <f t="shared" si="3"/>
        <v>60</v>
      </c>
      <c r="F78" s="22"/>
      <c r="G78" s="22"/>
      <c r="H78" s="22"/>
      <c r="I78" s="22"/>
      <c r="J78" s="22"/>
      <c r="K78" s="22"/>
      <c r="L78" s="121"/>
      <c r="M78" s="12"/>
      <c r="N78" s="12"/>
      <c r="O78" s="12"/>
      <c r="P78" s="12"/>
      <c r="Q78" s="12"/>
      <c r="R78" s="13"/>
    </row>
    <row r="79" spans="2:18" ht="18.75" customHeight="1">
      <c r="B79" s="14"/>
      <c r="C79" s="136" t="str">
        <f t="shared" si="1"/>
        <v>Juguete pasa de moda</v>
      </c>
      <c r="D79" s="143">
        <f t="shared" si="2"/>
        <v>100</v>
      </c>
      <c r="E79" s="144">
        <f t="shared" si="3"/>
        <v>100</v>
      </c>
      <c r="F79" s="22"/>
      <c r="G79" s="22"/>
      <c r="H79" s="22"/>
      <c r="I79" s="22"/>
      <c r="J79" s="22"/>
      <c r="K79" s="22"/>
      <c r="L79" s="121"/>
      <c r="M79" s="12"/>
      <c r="N79" s="12"/>
      <c r="O79" s="12"/>
      <c r="P79" s="12"/>
      <c r="Q79" s="12"/>
      <c r="R79" s="13"/>
    </row>
    <row r="80" spans="2:18" ht="18.75" customHeight="1">
      <c r="B80" s="14"/>
      <c r="C80" s="136" t="str">
        <f t="shared" si="1"/>
        <v>Cambios en legislación perjudican</v>
      </c>
      <c r="D80" s="143">
        <f t="shared" si="2"/>
        <v>80</v>
      </c>
      <c r="E80" s="144">
        <f t="shared" si="3"/>
        <v>60</v>
      </c>
      <c r="F80" s="22"/>
      <c r="G80" s="22"/>
      <c r="H80" s="22"/>
      <c r="I80" s="22"/>
      <c r="J80" s="22"/>
      <c r="K80" s="22"/>
      <c r="L80" s="121"/>
      <c r="M80" s="12"/>
      <c r="N80" s="12"/>
      <c r="O80" s="12"/>
      <c r="P80" s="12"/>
      <c r="Q80" s="12"/>
      <c r="R80" s="13"/>
    </row>
    <row r="81" spans="2:18" ht="18.75" customHeight="1" thickBot="1">
      <c r="B81" s="14"/>
      <c r="C81" s="137" t="str">
        <f t="shared" si="1"/>
        <v>Grupos de presión pongan dificultades</v>
      </c>
      <c r="D81" s="169">
        <f t="shared" si="2"/>
        <v>20</v>
      </c>
      <c r="E81" s="170">
        <f t="shared" si="3"/>
        <v>20</v>
      </c>
      <c r="F81" s="22"/>
      <c r="G81" s="22"/>
      <c r="H81" s="22"/>
      <c r="I81" s="22"/>
      <c r="J81" s="22"/>
      <c r="K81" s="22"/>
      <c r="L81" s="121"/>
      <c r="M81" s="12"/>
      <c r="N81" s="12"/>
      <c r="O81" s="12"/>
      <c r="P81" s="12"/>
      <c r="Q81" s="12"/>
      <c r="R81" s="13"/>
    </row>
    <row r="82" spans="2:18" ht="18.75" customHeight="1">
      <c r="B82" s="14"/>
      <c r="C82" s="12"/>
      <c r="D82" s="22"/>
      <c r="E82" s="22"/>
      <c r="F82" s="22"/>
      <c r="G82" s="22"/>
      <c r="H82" s="22"/>
      <c r="I82" s="22"/>
      <c r="J82" s="22"/>
      <c r="K82" s="22"/>
      <c r="L82" s="121"/>
      <c r="M82" s="12"/>
      <c r="N82" s="12"/>
      <c r="O82" s="12"/>
      <c r="P82" s="12"/>
      <c r="Q82" s="12"/>
      <c r="R82" s="13"/>
    </row>
    <row r="83" spans="2:18" ht="18.75" customHeight="1">
      <c r="B83" s="14"/>
      <c r="C83" s="12"/>
      <c r="D83" s="22"/>
      <c r="E83" s="22"/>
      <c r="F83" s="22"/>
      <c r="G83" s="22"/>
      <c r="H83" s="22"/>
      <c r="I83" s="22"/>
      <c r="J83" s="22"/>
      <c r="K83" s="22"/>
      <c r="L83" s="121"/>
      <c r="M83" s="12"/>
      <c r="N83" s="12"/>
      <c r="O83" s="12"/>
      <c r="P83" s="12"/>
      <c r="Q83" s="12"/>
      <c r="R83" s="13"/>
    </row>
    <row r="84" spans="2:18" ht="18.75" customHeight="1">
      <c r="B84" s="14"/>
      <c r="C84" s="12"/>
      <c r="D84" s="21"/>
      <c r="E84" s="22"/>
      <c r="F84" s="22"/>
      <c r="G84" s="25"/>
      <c r="H84" s="22"/>
      <c r="I84" s="22"/>
      <c r="J84" s="12"/>
      <c r="K84" s="12"/>
      <c r="L84" s="121"/>
      <c r="M84" s="12"/>
      <c r="N84" s="12"/>
      <c r="O84" s="12"/>
      <c r="P84" s="12"/>
      <c r="Q84" s="12"/>
      <c r="R84" s="13"/>
    </row>
    <row r="85" spans="2:18" ht="18.75" customHeight="1">
      <c r="B85" s="14"/>
      <c r="C85" s="12"/>
      <c r="D85" s="21"/>
      <c r="E85" s="22"/>
      <c r="F85" s="22"/>
      <c r="G85" s="25"/>
      <c r="H85" s="22"/>
      <c r="I85" s="22"/>
      <c r="J85" s="12"/>
      <c r="K85" s="12"/>
      <c r="L85" s="121"/>
      <c r="M85" s="12"/>
      <c r="N85" s="12"/>
      <c r="O85" s="12"/>
      <c r="P85" s="12"/>
      <c r="Q85" s="12"/>
      <c r="R85" s="13"/>
    </row>
    <row r="86" spans="2:18" ht="18.75" customHeight="1">
      <c r="B86" s="14"/>
      <c r="C86" s="12"/>
      <c r="D86" s="21"/>
      <c r="E86" s="22"/>
      <c r="F86" s="22"/>
      <c r="G86" s="25"/>
      <c r="H86" s="22"/>
      <c r="I86" s="22"/>
      <c r="J86" s="12"/>
      <c r="K86" s="12"/>
      <c r="L86" s="121"/>
      <c r="M86" s="12"/>
      <c r="N86" s="12"/>
      <c r="O86" s="12"/>
      <c r="P86" s="12"/>
      <c r="Q86" s="12"/>
      <c r="R86" s="13"/>
    </row>
    <row r="87" spans="2:50" s="20" customFormat="1" ht="16.5" thickBot="1">
      <c r="B87" s="23"/>
      <c r="C87" s="28"/>
      <c r="D87" s="24"/>
      <c r="E87" s="24"/>
      <c r="F87" s="24"/>
      <c r="G87" s="30"/>
      <c r="H87" s="24"/>
      <c r="I87" s="24"/>
      <c r="J87" s="24"/>
      <c r="K87" s="24"/>
      <c r="L87" s="126"/>
      <c r="M87" s="24"/>
      <c r="N87" s="24"/>
      <c r="O87" s="24"/>
      <c r="P87" s="24"/>
      <c r="Q87" s="24"/>
      <c r="R87" s="27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</row>
    <row r="88" spans="1:49" ht="15.75" customHeight="1">
      <c r="A88" s="7"/>
      <c r="B88" s="4"/>
      <c r="C88" s="6"/>
      <c r="D88" s="5"/>
      <c r="E88" s="4"/>
      <c r="F88" s="4"/>
      <c r="G88" s="4"/>
      <c r="H88" s="4"/>
      <c r="I88" s="4"/>
      <c r="J88" s="4"/>
      <c r="K88" s="4"/>
      <c r="L88" s="6"/>
      <c r="M88" s="4"/>
      <c r="N88" s="4"/>
      <c r="O88" s="4"/>
      <c r="P88" s="4"/>
      <c r="Q88" s="4"/>
      <c r="R88" s="4"/>
      <c r="S88" s="4"/>
      <c r="T88" s="4"/>
      <c r="U88" s="4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7"/>
    </row>
    <row r="89" spans="2:48" ht="15.75">
      <c r="B89" s="8"/>
      <c r="C89" s="6"/>
      <c r="D89" s="5"/>
      <c r="E89" s="4"/>
      <c r="F89" s="4"/>
      <c r="G89" s="4"/>
      <c r="H89" s="4"/>
      <c r="I89" s="4"/>
      <c r="J89" s="4"/>
      <c r="K89" s="4"/>
      <c r="L89" s="6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4:47" s="2" customFormat="1" ht="15.75">
      <c r="D90" s="3"/>
      <c r="E90" s="29"/>
      <c r="F90" s="29"/>
      <c r="G90" s="29"/>
      <c r="H90" s="29"/>
      <c r="I90" s="29"/>
      <c r="J90" s="29"/>
      <c r="K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</row>
    <row r="91" spans="4:47" s="2" customFormat="1" ht="15.75">
      <c r="D91" s="3"/>
      <c r="E91" s="29"/>
      <c r="F91" s="29"/>
      <c r="G91" s="29"/>
      <c r="H91" s="29"/>
      <c r="I91" s="29"/>
      <c r="J91" s="29"/>
      <c r="K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</row>
    <row r="92" spans="49:54" ht="15.75">
      <c r="AW92" s="20"/>
      <c r="AX92" s="20"/>
      <c r="AY92" s="20"/>
      <c r="AZ92" s="20"/>
      <c r="BA92" s="20"/>
      <c r="BB92" s="20"/>
    </row>
    <row r="93" spans="49:54" ht="15.75">
      <c r="AW93" s="20"/>
      <c r="AX93" s="20"/>
      <c r="AY93" s="20"/>
      <c r="AZ93" s="20"/>
      <c r="BA93" s="20"/>
      <c r="BB93" s="20"/>
    </row>
    <row r="94" spans="49:54" ht="15.75">
      <c r="AW94" s="20"/>
      <c r="AX94" s="20"/>
      <c r="AY94" s="20"/>
      <c r="AZ94" s="20"/>
      <c r="BA94" s="20"/>
      <c r="BB94" s="20"/>
    </row>
    <row r="95" spans="49:54" ht="15.75">
      <c r="AW95" s="20"/>
      <c r="AX95" s="20"/>
      <c r="AY95" s="20"/>
      <c r="AZ95" s="20"/>
      <c r="BA95" s="20"/>
      <c r="BB95" s="20"/>
    </row>
  </sheetData>
  <sheetProtection/>
  <mergeCells count="43">
    <mergeCell ref="D28:H28"/>
    <mergeCell ref="D38:E38"/>
    <mergeCell ref="G38:H38"/>
    <mergeCell ref="J38:N38"/>
    <mergeCell ref="D39:E39"/>
    <mergeCell ref="G39:H39"/>
    <mergeCell ref="M39:N39"/>
    <mergeCell ref="D40:E40"/>
    <mergeCell ref="G40:H40"/>
    <mergeCell ref="M40:N40"/>
    <mergeCell ref="D41:E41"/>
    <mergeCell ref="G41:H41"/>
    <mergeCell ref="M41:N41"/>
    <mergeCell ref="D42:E42"/>
    <mergeCell ref="G42:H42"/>
    <mergeCell ref="M42:N42"/>
    <mergeCell ref="D43:E43"/>
    <mergeCell ref="G43:H43"/>
    <mergeCell ref="M43:N43"/>
    <mergeCell ref="D44:E44"/>
    <mergeCell ref="G44:H44"/>
    <mergeCell ref="M44:N44"/>
    <mergeCell ref="D45:E45"/>
    <mergeCell ref="G45:H45"/>
    <mergeCell ref="M45:N45"/>
    <mergeCell ref="D46:E46"/>
    <mergeCell ref="G46:H46"/>
    <mergeCell ref="M46:N46"/>
    <mergeCell ref="D47:E47"/>
    <mergeCell ref="G47:H47"/>
    <mergeCell ref="M47:N47"/>
    <mergeCell ref="D48:E48"/>
    <mergeCell ref="G48:H48"/>
    <mergeCell ref="M48:N48"/>
    <mergeCell ref="D49:E49"/>
    <mergeCell ref="G49:H49"/>
    <mergeCell ref="M49:N49"/>
    <mergeCell ref="D50:E50"/>
    <mergeCell ref="G50:H50"/>
    <mergeCell ref="M50:N50"/>
    <mergeCell ref="D51:E51"/>
    <mergeCell ref="G51:H51"/>
    <mergeCell ref="M51:N51"/>
  </mergeCells>
  <conditionalFormatting sqref="E53:G67 D82:K83 E52 G52 F68:K81 E84:G86">
    <cfRule type="expression" priority="35" dxfId="171" stopIfTrue="1">
      <formula>$G52="bajo"</formula>
    </cfRule>
    <cfRule type="expression" priority="36" dxfId="172" stopIfTrue="1">
      <formula>$G52="medio"</formula>
    </cfRule>
    <cfRule type="expression" priority="37" dxfId="173" stopIfTrue="1">
      <formula>$G52="alto"</formula>
    </cfRule>
  </conditionalFormatting>
  <conditionalFormatting sqref="E35 C28">
    <cfRule type="expression" priority="32" dxfId="171" stopIfTrue="1">
      <formula>Enunciado!#REF!="bajo"</formula>
    </cfRule>
    <cfRule type="expression" priority="33" dxfId="172" stopIfTrue="1">
      <formula>Enunciado!#REF!="medio"</formula>
    </cfRule>
    <cfRule type="expression" priority="34" dxfId="173" stopIfTrue="1">
      <formula>Enunciado!#REF!="alto"</formula>
    </cfRule>
  </conditionalFormatting>
  <conditionalFormatting sqref="I85:I86">
    <cfRule type="expression" priority="38" dxfId="171" stopIfTrue="1">
      <formula>Enunciado!#REF!="bajo"</formula>
    </cfRule>
    <cfRule type="expression" priority="39" dxfId="172" stopIfTrue="1">
      <formula>Enunciado!#REF!="medio"</formula>
    </cfRule>
    <cfRule type="expression" priority="40" dxfId="173" stopIfTrue="1">
      <formula>Enunciado!#REF!="alto"</formula>
    </cfRule>
  </conditionalFormatting>
  <conditionalFormatting sqref="I84">
    <cfRule type="expression" priority="41" dxfId="171" stopIfTrue="1">
      <formula>Enunciado!#REF!="bajo"</formula>
    </cfRule>
    <cfRule type="expression" priority="42" dxfId="172" stopIfTrue="1">
      <formula>Enunciado!#REF!="medio"</formula>
    </cfRule>
    <cfRule type="expression" priority="43" dxfId="173" stopIfTrue="1">
      <formula>Enunciado!#REF!="alto"</formula>
    </cfRule>
  </conditionalFormatting>
  <conditionalFormatting sqref="I53:I56">
    <cfRule type="expression" priority="44" dxfId="171" stopIfTrue="1">
      <formula>Enunciado!#REF!="bajo"</formula>
    </cfRule>
    <cfRule type="expression" priority="45" dxfId="172" stopIfTrue="1">
      <formula>Enunciado!#REF!="medio"</formula>
    </cfRule>
    <cfRule type="expression" priority="46" dxfId="173" stopIfTrue="1">
      <formula>Enunciado!#REF!="alto"</formula>
    </cfRule>
  </conditionalFormatting>
  <conditionalFormatting sqref="F35:H35">
    <cfRule type="expression" priority="29" dxfId="171" stopIfTrue="1">
      <formula>Enunciado!#REF!="bajo"</formula>
    </cfRule>
    <cfRule type="expression" priority="30" dxfId="172" stopIfTrue="1">
      <formula>Enunciado!#REF!="medio"</formula>
    </cfRule>
    <cfRule type="expression" priority="31" dxfId="173" stopIfTrue="1">
      <formula>Enunciado!#REF!="alto"</formula>
    </cfRule>
  </conditionalFormatting>
  <conditionalFormatting sqref="D35">
    <cfRule type="expression" priority="26" dxfId="171" stopIfTrue="1">
      <formula>Enunciado!#REF!="bajo"</formula>
    </cfRule>
    <cfRule type="expression" priority="27" dxfId="172" stopIfTrue="1">
      <formula>Enunciado!#REF!="medio"</formula>
    </cfRule>
    <cfRule type="expression" priority="28" dxfId="173" stopIfTrue="1">
      <formula>Enunciado!#REF!="alto"</formula>
    </cfRule>
  </conditionalFormatting>
  <conditionalFormatting sqref="C35">
    <cfRule type="expression" priority="23" dxfId="171" stopIfTrue="1">
      <formula>Enunciado!#REF!="bajo"</formula>
    </cfRule>
    <cfRule type="expression" priority="24" dxfId="172" stopIfTrue="1">
      <formula>Enunciado!#REF!="medio"</formula>
    </cfRule>
    <cfRule type="expression" priority="25" dxfId="173" stopIfTrue="1">
      <formula>Enunciado!#REF!="alto"</formula>
    </cfRule>
  </conditionalFormatting>
  <conditionalFormatting sqref="E37:H37 D54:K64 D52:E52 G52:H52 J52:K52 E65:K67 D53:I53 K53">
    <cfRule type="expression" priority="20" dxfId="171" stopIfTrue="1">
      <formula>$G37="bajo"</formula>
    </cfRule>
    <cfRule type="expression" priority="21" dxfId="172" stopIfTrue="1">
      <formula>$G37="medio"</formula>
    </cfRule>
    <cfRule type="expression" priority="22" dxfId="173" stopIfTrue="1">
      <formula>$G37="alto"</formula>
    </cfRule>
  </conditionalFormatting>
  <conditionalFormatting sqref="I82:I83">
    <cfRule type="expression" priority="50" dxfId="171" stopIfTrue="1">
      <formula>Enunciado!#REF!="bajo"</formula>
    </cfRule>
    <cfRule type="expression" priority="51" dxfId="172" stopIfTrue="1">
      <formula>Enunciado!#REF!="medio"</formula>
    </cfRule>
    <cfRule type="expression" priority="52" dxfId="173" stopIfTrue="1">
      <formula>Enunciado!#REF!="alto"</formula>
    </cfRule>
  </conditionalFormatting>
  <conditionalFormatting sqref="I75:I81">
    <cfRule type="expression" priority="53" dxfId="171" stopIfTrue="1">
      <formula>Enunciado!#REF!="bajo"</formula>
    </cfRule>
    <cfRule type="expression" priority="54" dxfId="172" stopIfTrue="1">
      <formula>Enunciado!#REF!="medio"</formula>
    </cfRule>
    <cfRule type="expression" priority="55" dxfId="173" stopIfTrue="1">
      <formula>Enunciado!#REF!="alto"</formula>
    </cfRule>
  </conditionalFormatting>
  <conditionalFormatting sqref="C38">
    <cfRule type="expression" priority="56" dxfId="171" stopIfTrue="1">
      <formula>$E68="bajo"</formula>
    </cfRule>
    <cfRule type="expression" priority="57" dxfId="172" stopIfTrue="1">
      <formula>$E68="medio"</formula>
    </cfRule>
    <cfRule type="expression" priority="58" dxfId="173" stopIfTrue="1">
      <formula>$E68="alto"</formula>
    </cfRule>
  </conditionalFormatting>
  <conditionalFormatting sqref="I68:I74">
    <cfRule type="expression" priority="59" dxfId="171" stopIfTrue="1">
      <formula>Enunciado!#REF!="bajo"</formula>
    </cfRule>
    <cfRule type="expression" priority="60" dxfId="172" stopIfTrue="1">
      <formula>Enunciado!#REF!="medio"</formula>
    </cfRule>
    <cfRule type="expression" priority="61" dxfId="173" stopIfTrue="1">
      <formula>Enunciado!#REF!="alto"</formula>
    </cfRule>
  </conditionalFormatting>
  <conditionalFormatting sqref="I67">
    <cfRule type="expression" priority="62" dxfId="171" stopIfTrue="1">
      <formula>Enunciado!#REF!="bajo"</formula>
    </cfRule>
    <cfRule type="expression" priority="63" dxfId="172" stopIfTrue="1">
      <formula>Enunciado!#REF!="medio"</formula>
    </cfRule>
    <cfRule type="expression" priority="64" dxfId="173" stopIfTrue="1">
      <formula>Enunciado!#REF!="alto"</formula>
    </cfRule>
  </conditionalFormatting>
  <conditionalFormatting sqref="I66">
    <cfRule type="expression" priority="65" dxfId="171" stopIfTrue="1">
      <formula>Enunciado!#REF!="bajo"</formula>
    </cfRule>
    <cfRule type="expression" priority="66" dxfId="172" stopIfTrue="1">
      <formula>Enunciado!#REF!="medio"</formula>
    </cfRule>
    <cfRule type="expression" priority="67" dxfId="173" stopIfTrue="1">
      <formula>Enunciado!#REF!="alto"</formula>
    </cfRule>
  </conditionalFormatting>
  <conditionalFormatting sqref="I58:I59">
    <cfRule type="expression" priority="68" dxfId="171" stopIfTrue="1">
      <formula>Enunciado!#REF!="bajo"</formula>
    </cfRule>
    <cfRule type="expression" priority="69" dxfId="172" stopIfTrue="1">
      <formula>Enunciado!#REF!="medio"</formula>
    </cfRule>
    <cfRule type="expression" priority="70" dxfId="173" stopIfTrue="1">
      <formula>Enunciado!#REF!="alto"</formula>
    </cfRule>
  </conditionalFormatting>
  <conditionalFormatting sqref="I57">
    <cfRule type="expression" priority="71" dxfId="171" stopIfTrue="1">
      <formula>Enunciado!#REF!="bajo"</formula>
    </cfRule>
    <cfRule type="expression" priority="72" dxfId="172" stopIfTrue="1">
      <formula>Enunciado!#REF!="medio"</formula>
    </cfRule>
    <cfRule type="expression" priority="73" dxfId="173" stopIfTrue="1">
      <formula>Enunciado!#REF!="alto"</formula>
    </cfRule>
  </conditionalFormatting>
  <conditionalFormatting sqref="I65">
    <cfRule type="expression" priority="74" dxfId="171" stopIfTrue="1">
      <formula>Enunciado!#REF!="bajo"</formula>
    </cfRule>
    <cfRule type="expression" priority="75" dxfId="172" stopIfTrue="1">
      <formula>Enunciado!#REF!="medio"</formula>
    </cfRule>
    <cfRule type="expression" priority="76" dxfId="173" stopIfTrue="1">
      <formula>Enunciado!#REF!="alto"</formula>
    </cfRule>
  </conditionalFormatting>
  <conditionalFormatting sqref="I61:I62">
    <cfRule type="expression" priority="77" dxfId="171" stopIfTrue="1">
      <formula>Enunciado!#REF!="bajo"</formula>
    </cfRule>
    <cfRule type="expression" priority="78" dxfId="172" stopIfTrue="1">
      <formula>Enunciado!#REF!="medio"</formula>
    </cfRule>
    <cfRule type="expression" priority="79" dxfId="173" stopIfTrue="1">
      <formula>Enunciado!#REF!="alto"</formula>
    </cfRule>
  </conditionalFormatting>
  <conditionalFormatting sqref="I60">
    <cfRule type="expression" priority="80" dxfId="171" stopIfTrue="1">
      <formula>Enunciado!#REF!="bajo"</formula>
    </cfRule>
    <cfRule type="expression" priority="81" dxfId="172" stopIfTrue="1">
      <formula>Enunciado!#REF!="medio"</formula>
    </cfRule>
    <cfRule type="expression" priority="82" dxfId="173" stopIfTrue="1">
      <formula>Enunciado!#REF!="alto"</formula>
    </cfRule>
  </conditionalFormatting>
  <conditionalFormatting sqref="I64">
    <cfRule type="expression" priority="83" dxfId="171" stopIfTrue="1">
      <formula>Enunciado!#REF!="bajo"</formula>
    </cfRule>
    <cfRule type="expression" priority="84" dxfId="172" stopIfTrue="1">
      <formula>Enunciado!#REF!="medio"</formula>
    </cfRule>
    <cfRule type="expression" priority="85" dxfId="173" stopIfTrue="1">
      <formula>Enunciado!#REF!="alto"</formula>
    </cfRule>
  </conditionalFormatting>
  <conditionalFormatting sqref="I63">
    <cfRule type="expression" priority="86" dxfId="171" stopIfTrue="1">
      <formula>Enunciado!#REF!="bajo"</formula>
    </cfRule>
    <cfRule type="expression" priority="87" dxfId="172" stopIfTrue="1">
      <formula>Enunciado!#REF!="medio"</formula>
    </cfRule>
    <cfRule type="expression" priority="88" dxfId="173" stopIfTrue="1">
      <formula>Enunciado!#REF!="alto"</formula>
    </cfRule>
  </conditionalFormatting>
  <conditionalFormatting sqref="C65:D67">
    <cfRule type="expression" priority="14" dxfId="171" stopIfTrue="1">
      <formula>$G65="bajo"</formula>
    </cfRule>
    <cfRule type="expression" priority="15" dxfId="172" stopIfTrue="1">
      <formula>$G65="medio"</formula>
    </cfRule>
    <cfRule type="expression" priority="16" dxfId="173" stopIfTrue="1">
      <formula>$G65="alto"</formula>
    </cfRule>
  </conditionalFormatting>
  <conditionalFormatting sqref="C65:D67">
    <cfRule type="expression" priority="11" dxfId="171" stopIfTrue="1">
      <formula>$G65="bajo"</formula>
    </cfRule>
    <cfRule type="expression" priority="12" dxfId="172" stopIfTrue="1">
      <formula>$G65="medio"</formula>
    </cfRule>
    <cfRule type="expression" priority="13" dxfId="173" stopIfTrue="1">
      <formula>$G65="alto"</formula>
    </cfRule>
  </conditionalFormatting>
  <conditionalFormatting sqref="J37">
    <cfRule type="expression" priority="8" dxfId="171" stopIfTrue="1">
      <formula>$G37="bajo"</formula>
    </cfRule>
    <cfRule type="expression" priority="9" dxfId="172" stopIfTrue="1">
      <formula>$G37="medio"</formula>
    </cfRule>
    <cfRule type="expression" priority="10" dxfId="173" stopIfTrue="1">
      <formula>$G37="alto"</formula>
    </cfRule>
  </conditionalFormatting>
  <conditionalFormatting sqref="K35">
    <cfRule type="expression" priority="5" dxfId="171" stopIfTrue="1">
      <formula>$G35="bajo"</formula>
    </cfRule>
    <cfRule type="expression" priority="6" dxfId="172" stopIfTrue="1">
      <formula>$G35="medio"</formula>
    </cfRule>
    <cfRule type="expression" priority="7" dxfId="173" stopIfTrue="1">
      <formula>$G35="alto"</formula>
    </cfRule>
  </conditionalFormatting>
  <conditionalFormatting sqref="C68:E68">
    <cfRule type="expression" priority="91" dxfId="171" stopIfTrue="1">
      <formula>Enunciado!#REF!="bajo"</formula>
    </cfRule>
    <cfRule type="expression" priority="92" dxfId="172" stopIfTrue="1">
      <formula>Enunciado!#REF!="medio"</formula>
    </cfRule>
    <cfRule type="expression" priority="93" dxfId="173" stopIfTrue="1">
      <formula>Enunciado!#REF!="alto"</formula>
    </cfRule>
  </conditionalFormatting>
  <conditionalFormatting sqref="J53">
    <cfRule type="expression" priority="1" dxfId="171" stopIfTrue="1">
      <formula>$G53="bajo"</formula>
    </cfRule>
    <cfRule type="expression" priority="2" dxfId="172" stopIfTrue="1">
      <formula>$G53="medio"</formula>
    </cfRule>
    <cfRule type="expression" priority="3" dxfId="173" stopIfTrue="1">
      <formula>$G53="alto"</formula>
    </cfRule>
  </conditionalFormatting>
  <dataValidations count="3">
    <dataValidation type="list" allowBlank="1" showInputMessage="1" showErrorMessage="1" sqref="F84:F86">
      <formula1>Enunciado!#REF!</formula1>
    </dataValidation>
    <dataValidation type="list" allowBlank="1" showInputMessage="1" showErrorMessage="1" prompt="¿Cual es el impacto?" sqref="G39:H51">
      <formula1>$D$29:$H$29</formula1>
    </dataValidation>
    <dataValidation type="list" allowBlank="1" showInputMessage="1" showErrorMessage="1" prompt="Ponga la probabilidad de que suceda" sqref="D40:E51">
      <formula1>$C$30:$C$34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R95"/>
  <sheetViews>
    <sheetView zoomScale="70" zoomScaleNormal="70" zoomScalePageLayoutView="85" workbookViewId="0" topLeftCell="A1">
      <selection activeCell="A1" sqref="A1"/>
    </sheetView>
  </sheetViews>
  <sheetFormatPr defaultColWidth="11.421875" defaultRowHeight="15"/>
  <cols>
    <col min="1" max="1" width="1.7109375" style="29" customWidth="1"/>
    <col min="2" max="2" width="2.7109375" style="1" customWidth="1"/>
    <col min="3" max="3" width="47.140625" style="2" customWidth="1"/>
    <col min="4" max="4" width="18.00390625" style="3" customWidth="1"/>
    <col min="5" max="5" width="12.57421875" style="29" customWidth="1"/>
    <col min="6" max="6" width="11.8515625" style="29" customWidth="1"/>
    <col min="7" max="7" width="13.8515625" style="29" customWidth="1"/>
    <col min="8" max="8" width="12.421875" style="29" customWidth="1"/>
    <col min="9" max="9" width="5.421875" style="29" customWidth="1"/>
    <col min="10" max="10" width="35.8515625" style="29" customWidth="1"/>
    <col min="11" max="11" width="6.8515625" style="29" customWidth="1"/>
    <col min="12" max="12" width="9.8515625" style="2" customWidth="1"/>
    <col min="13" max="13" width="15.28125" style="29" bestFit="1" customWidth="1"/>
    <col min="14" max="14" width="14.421875" style="29" customWidth="1"/>
    <col min="15" max="15" width="15.28125" style="29" bestFit="1" customWidth="1"/>
    <col min="16" max="16" width="13.8515625" style="29" bestFit="1" customWidth="1"/>
    <col min="17" max="17" width="13.7109375" style="29" bestFit="1" customWidth="1"/>
    <col min="18" max="18" width="13.8515625" style="29" customWidth="1"/>
    <col min="19" max="19" width="11.421875" style="29" customWidth="1"/>
    <col min="20" max="20" width="15.28125" style="29" bestFit="1" customWidth="1"/>
    <col min="21" max="21" width="11.00390625" style="29" bestFit="1" customWidth="1"/>
    <col min="22" max="22" width="13.8515625" style="29" bestFit="1" customWidth="1"/>
    <col min="23" max="23" width="12.140625" style="29" bestFit="1" customWidth="1"/>
    <col min="24" max="24" width="7.28125" style="29" bestFit="1" customWidth="1"/>
    <col min="25" max="25" width="13.00390625" style="29" bestFit="1" customWidth="1"/>
    <col min="26" max="27" width="11.140625" style="29" bestFit="1" customWidth="1"/>
    <col min="28" max="28" width="11.57421875" style="29" bestFit="1" customWidth="1"/>
    <col min="29" max="29" width="8.57421875" style="29" bestFit="1" customWidth="1"/>
    <col min="30" max="30" width="11.00390625" style="29" bestFit="1" customWidth="1"/>
    <col min="31" max="31" width="11.57421875" style="29" bestFit="1" customWidth="1"/>
    <col min="32" max="16384" width="11.421875" style="29" customWidth="1"/>
  </cols>
  <sheetData>
    <row r="1" ht="16.5" thickBot="1"/>
    <row r="2" spans="2:4" ht="24" customHeight="1" thickBot="1">
      <c r="B2" s="110" t="s">
        <v>76</v>
      </c>
      <c r="C2" s="111"/>
      <c r="D2" s="29"/>
    </row>
    <row r="3" ht="16.5" thickBot="1">
      <c r="C3" s="29"/>
    </row>
    <row r="4" spans="1:13" s="91" customFormat="1" ht="18.75">
      <c r="A4" s="88"/>
      <c r="B4" s="92" t="s">
        <v>11</v>
      </c>
      <c r="C4" s="93"/>
      <c r="D4" s="94"/>
      <c r="E4" s="94"/>
      <c r="F4" s="94"/>
      <c r="G4" s="94"/>
      <c r="H4" s="94"/>
      <c r="I4" s="94"/>
      <c r="J4" s="94"/>
      <c r="K4" s="94"/>
      <c r="L4" s="112"/>
      <c r="M4" s="88"/>
    </row>
    <row r="5" spans="1:13" s="91" customFormat="1" ht="18.75">
      <c r="A5" s="88"/>
      <c r="B5" s="89" t="s">
        <v>61</v>
      </c>
      <c r="C5" s="90"/>
      <c r="D5" s="90"/>
      <c r="E5" s="90"/>
      <c r="F5" s="90"/>
      <c r="G5" s="90"/>
      <c r="H5" s="90"/>
      <c r="I5" s="90"/>
      <c r="J5" s="90"/>
      <c r="K5" s="90"/>
      <c r="L5" s="113"/>
      <c r="M5" s="88"/>
    </row>
    <row r="6" spans="1:13" s="91" customFormat="1" ht="18.75">
      <c r="A6" s="88"/>
      <c r="B6" s="89" t="s">
        <v>77</v>
      </c>
      <c r="C6" s="90"/>
      <c r="D6" s="90"/>
      <c r="E6" s="90"/>
      <c r="F6" s="90"/>
      <c r="G6" s="90"/>
      <c r="H6" s="90"/>
      <c r="I6" s="90"/>
      <c r="J6" s="90"/>
      <c r="K6" s="90"/>
      <c r="L6" s="113"/>
      <c r="M6" s="88"/>
    </row>
    <row r="7" spans="1:13" s="91" customFormat="1" ht="18.75">
      <c r="A7" s="88"/>
      <c r="B7" s="89" t="s">
        <v>68</v>
      </c>
      <c r="C7" s="90"/>
      <c r="D7" s="90"/>
      <c r="E7" s="90"/>
      <c r="F7" s="90"/>
      <c r="G7" s="90"/>
      <c r="H7" s="90"/>
      <c r="I7" s="90"/>
      <c r="J7" s="90"/>
      <c r="K7" s="90"/>
      <c r="L7" s="113"/>
      <c r="M7" s="88"/>
    </row>
    <row r="8" spans="1:13" ht="16.5" thickBot="1">
      <c r="A8" s="36"/>
      <c r="B8" s="72"/>
      <c r="C8" s="37"/>
      <c r="D8" s="37"/>
      <c r="E8" s="37"/>
      <c r="F8" s="37"/>
      <c r="G8" s="37"/>
      <c r="H8" s="37"/>
      <c r="I8" s="37"/>
      <c r="J8" s="37"/>
      <c r="K8" s="37"/>
      <c r="L8" s="114"/>
      <c r="M8" s="36"/>
    </row>
    <row r="9" spans="1:13" ht="15.75" thickBo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115"/>
      <c r="M9" s="36"/>
    </row>
    <row r="10" spans="1:13" s="91" customFormat="1" ht="18.75">
      <c r="A10" s="88"/>
      <c r="B10" s="92" t="s">
        <v>12</v>
      </c>
      <c r="C10" s="94"/>
      <c r="D10" s="94"/>
      <c r="E10" s="94"/>
      <c r="F10" s="94"/>
      <c r="G10" s="94"/>
      <c r="H10" s="94"/>
      <c r="I10" s="94"/>
      <c r="J10" s="94"/>
      <c r="K10" s="94"/>
      <c r="L10" s="112"/>
      <c r="M10" s="88"/>
    </row>
    <row r="11" spans="1:13" s="91" customFormat="1" ht="18.75">
      <c r="A11" s="88"/>
      <c r="B11" s="89" t="s">
        <v>62</v>
      </c>
      <c r="C11" s="90"/>
      <c r="D11" s="90"/>
      <c r="E11" s="152" t="s">
        <v>82</v>
      </c>
      <c r="F11" s="153"/>
      <c r="G11" s="153"/>
      <c r="H11" s="154"/>
      <c r="I11" s="90"/>
      <c r="J11" s="90"/>
      <c r="K11" s="90"/>
      <c r="L11" s="113"/>
      <c r="M11" s="88"/>
    </row>
    <row r="12" spans="1:13" s="91" customFormat="1" ht="18.75">
      <c r="A12" s="88"/>
      <c r="B12" s="89" t="s">
        <v>63</v>
      </c>
      <c r="C12" s="90"/>
      <c r="D12" s="90"/>
      <c r="E12" s="155" t="s">
        <v>83</v>
      </c>
      <c r="F12" s="226" t="str">
        <f>MID(E12,4,5)</f>
        <v>50005</v>
      </c>
      <c r="G12" s="150" t="s">
        <v>86</v>
      </c>
      <c r="H12" s="151"/>
      <c r="I12" s="90"/>
      <c r="J12" s="90"/>
      <c r="K12" s="90"/>
      <c r="L12" s="113"/>
      <c r="M12" s="88"/>
    </row>
    <row r="13" spans="1:13" s="91" customFormat="1" ht="18.75">
      <c r="A13" s="88"/>
      <c r="B13" s="89" t="s">
        <v>80</v>
      </c>
      <c r="C13" s="90"/>
      <c r="D13" s="90"/>
      <c r="E13" s="90"/>
      <c r="F13" s="90"/>
      <c r="G13" s="90"/>
      <c r="H13" s="90"/>
      <c r="I13" s="90"/>
      <c r="J13" s="90"/>
      <c r="K13" s="90"/>
      <c r="L13" s="113"/>
      <c r="M13" s="88"/>
    </row>
    <row r="14" spans="1:13" s="91" customFormat="1" ht="18.75" customHeight="1">
      <c r="A14" s="88"/>
      <c r="B14" s="89" t="s">
        <v>64</v>
      </c>
      <c r="C14" s="90"/>
      <c r="D14" s="90"/>
      <c r="E14" s="152" t="s">
        <v>85</v>
      </c>
      <c r="F14" s="153"/>
      <c r="G14" s="153"/>
      <c r="H14" s="154"/>
      <c r="I14" s="90"/>
      <c r="J14" s="90"/>
      <c r="K14" s="90"/>
      <c r="L14" s="113"/>
      <c r="M14" s="88"/>
    </row>
    <row r="15" spans="1:13" s="91" customFormat="1" ht="18.75">
      <c r="A15" s="88"/>
      <c r="B15" s="89" t="s">
        <v>65</v>
      </c>
      <c r="C15" s="90"/>
      <c r="D15" s="90"/>
      <c r="E15" s="155">
        <v>5</v>
      </c>
      <c r="F15" s="227" t="str">
        <f>REPT("|",E15)</f>
        <v>|||||</v>
      </c>
      <c r="G15" s="150" t="s">
        <v>84</v>
      </c>
      <c r="H15" s="151"/>
      <c r="I15" s="90"/>
      <c r="J15" s="90"/>
      <c r="K15" s="90"/>
      <c r="L15" s="113"/>
      <c r="M15" s="88"/>
    </row>
    <row r="16" spans="1:13" s="91" customFormat="1" ht="18.75">
      <c r="A16" s="88"/>
      <c r="B16" s="89" t="s">
        <v>66</v>
      </c>
      <c r="C16" s="90"/>
      <c r="D16" s="90"/>
      <c r="E16" s="90"/>
      <c r="F16" s="90"/>
      <c r="G16" s="90"/>
      <c r="H16" s="90"/>
      <c r="I16" s="90"/>
      <c r="J16" s="90"/>
      <c r="K16" s="90"/>
      <c r="L16" s="113"/>
      <c r="M16" s="88"/>
    </row>
    <row r="17" spans="1:13" s="91" customFormat="1" ht="19.5" thickBot="1">
      <c r="A17" s="88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116"/>
      <c r="M17" s="88"/>
    </row>
    <row r="18" spans="1:17" s="91" customFormat="1" ht="18.7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117"/>
      <c r="M18" s="88"/>
      <c r="N18" s="88"/>
      <c r="O18" s="88"/>
      <c r="P18" s="88"/>
      <c r="Q18" s="88"/>
    </row>
    <row r="19" spans="41:70" ht="16.5" thickBot="1"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</row>
    <row r="20" spans="2:70" ht="21.75" thickBot="1">
      <c r="B20" s="33" t="s">
        <v>75</v>
      </c>
      <c r="C20" s="34"/>
      <c r="D20" s="35"/>
      <c r="E20" s="9"/>
      <c r="F20" s="9"/>
      <c r="G20" s="9"/>
      <c r="H20" s="9"/>
      <c r="I20" s="9"/>
      <c r="J20" s="9"/>
      <c r="K20" s="9"/>
      <c r="L20" s="118"/>
      <c r="M20" s="9"/>
      <c r="N20" s="9"/>
      <c r="O20" s="9"/>
      <c r="P20" s="9"/>
      <c r="Q20" s="9"/>
      <c r="R20" s="10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2:70" s="7" customFormat="1" ht="18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19"/>
      <c r="M21" s="18"/>
      <c r="N21" s="21"/>
      <c r="O21" s="21"/>
      <c r="P21" s="12"/>
      <c r="Q21" s="12"/>
      <c r="R21" s="105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</row>
    <row r="22" spans="2:70" s="98" customFormat="1" ht="18" customHeight="1">
      <c r="B22" s="99"/>
      <c r="C22" s="104" t="s">
        <v>67</v>
      </c>
      <c r="D22" s="100"/>
      <c r="E22" s="100"/>
      <c r="F22" s="100"/>
      <c r="G22" s="100"/>
      <c r="H22" s="100"/>
      <c r="I22" s="100"/>
      <c r="J22" s="100"/>
      <c r="K22" s="100"/>
      <c r="L22" s="120"/>
      <c r="M22" s="100"/>
      <c r="N22" s="101"/>
      <c r="O22" s="101"/>
      <c r="P22" s="11"/>
      <c r="Q22" s="11"/>
      <c r="R22" s="106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</row>
    <row r="23" spans="2:70" s="98" customFormat="1" ht="18" customHeight="1">
      <c r="B23" s="99"/>
      <c r="C23" s="104" t="s">
        <v>143</v>
      </c>
      <c r="D23" s="100"/>
      <c r="E23" s="100"/>
      <c r="F23" s="100"/>
      <c r="G23" s="100"/>
      <c r="H23" s="100"/>
      <c r="I23" s="100"/>
      <c r="J23" s="100"/>
      <c r="K23" s="100"/>
      <c r="L23" s="120"/>
      <c r="M23" s="100"/>
      <c r="N23" s="101"/>
      <c r="O23" s="101"/>
      <c r="P23" s="11"/>
      <c r="Q23" s="11"/>
      <c r="R23" s="106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</row>
    <row r="24" spans="2:70" s="98" customFormat="1" ht="18" customHeight="1">
      <c r="B24" s="99"/>
      <c r="C24" s="104" t="s">
        <v>52</v>
      </c>
      <c r="D24" s="100"/>
      <c r="E24" s="100"/>
      <c r="F24" s="100"/>
      <c r="G24" s="100"/>
      <c r="H24" s="100"/>
      <c r="I24" s="100"/>
      <c r="J24" s="100"/>
      <c r="K24" s="101"/>
      <c r="L24" s="120"/>
      <c r="M24" s="101"/>
      <c r="N24" s="101"/>
      <c r="O24" s="101"/>
      <c r="P24" s="11"/>
      <c r="Q24" s="11"/>
      <c r="R24" s="106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</row>
    <row r="25" spans="2:70" s="98" customFormat="1" ht="18" customHeight="1">
      <c r="B25" s="99"/>
      <c r="C25" s="104" t="s">
        <v>50</v>
      </c>
      <c r="D25" s="100"/>
      <c r="E25" s="100"/>
      <c r="F25" s="100"/>
      <c r="G25" s="100"/>
      <c r="H25" s="100"/>
      <c r="I25" s="100"/>
      <c r="J25" s="100"/>
      <c r="K25" s="101"/>
      <c r="L25" s="120"/>
      <c r="M25" s="101"/>
      <c r="N25" s="101"/>
      <c r="O25" s="101"/>
      <c r="P25" s="11"/>
      <c r="Q25" s="11"/>
      <c r="R25" s="10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</row>
    <row r="26" spans="1:70" s="98" customFormat="1" ht="15.75" customHeight="1">
      <c r="A26" s="3"/>
      <c r="B26" s="97"/>
      <c r="C26" s="104" t="s">
        <v>51</v>
      </c>
      <c r="D26" s="100"/>
      <c r="E26" s="100"/>
      <c r="F26" s="100"/>
      <c r="G26" s="100"/>
      <c r="H26" s="100"/>
      <c r="I26" s="100"/>
      <c r="J26" s="100"/>
      <c r="K26" s="101"/>
      <c r="L26" s="120"/>
      <c r="M26" s="101"/>
      <c r="N26" s="101"/>
      <c r="O26" s="101"/>
      <c r="P26" s="101"/>
      <c r="Q26" s="103"/>
      <c r="R26" s="107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</row>
    <row r="27" spans="1:70" s="7" customFormat="1" ht="15.75" customHeight="1" thickBot="1">
      <c r="A27" s="29"/>
      <c r="B27" s="16"/>
      <c r="C27" s="85"/>
      <c r="D27" s="85"/>
      <c r="E27" s="85"/>
      <c r="F27" s="18"/>
      <c r="G27" s="18"/>
      <c r="H27" s="18"/>
      <c r="I27" s="18"/>
      <c r="J27" s="18"/>
      <c r="K27" s="21"/>
      <c r="L27" s="119"/>
      <c r="M27" s="21"/>
      <c r="N27" s="21"/>
      <c r="O27" s="21"/>
      <c r="P27" s="21"/>
      <c r="Q27" s="26"/>
      <c r="R27" s="108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</row>
    <row r="28" spans="2:70" ht="18.75" customHeight="1" thickBot="1">
      <c r="B28" s="14"/>
      <c r="C28" s="42"/>
      <c r="D28" s="242" t="s">
        <v>19</v>
      </c>
      <c r="E28" s="243"/>
      <c r="F28" s="243"/>
      <c r="G28" s="243"/>
      <c r="H28" s="244"/>
      <c r="I28" s="12"/>
      <c r="J28" s="12"/>
      <c r="K28" s="12"/>
      <c r="L28" s="121"/>
      <c r="M28" s="12"/>
      <c r="N28" s="12"/>
      <c r="O28" s="12"/>
      <c r="P28" s="12"/>
      <c r="Q28" s="12"/>
      <c r="R28" s="13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</row>
    <row r="29" spans="2:70" ht="18.75" customHeight="1" thickBot="1">
      <c r="B29" s="14"/>
      <c r="C29" s="129" t="s">
        <v>13</v>
      </c>
      <c r="D29" s="156" t="s">
        <v>1</v>
      </c>
      <c r="E29" s="157" t="s">
        <v>4</v>
      </c>
      <c r="F29" s="157" t="s">
        <v>2</v>
      </c>
      <c r="G29" s="157" t="s">
        <v>3</v>
      </c>
      <c r="H29" s="157" t="s">
        <v>5</v>
      </c>
      <c r="I29" s="12"/>
      <c r="J29" s="83" t="s">
        <v>54</v>
      </c>
      <c r="K29" s="84"/>
      <c r="L29" s="122"/>
      <c r="M29" s="12"/>
      <c r="N29" s="12"/>
      <c r="O29" s="12"/>
      <c r="P29" s="12"/>
      <c r="Q29" s="12"/>
      <c r="R29" s="13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</row>
    <row r="30" spans="2:70" ht="18.75" customHeight="1">
      <c r="B30" s="14"/>
      <c r="C30" s="68" t="s">
        <v>14</v>
      </c>
      <c r="D30" s="43" t="s">
        <v>23</v>
      </c>
      <c r="E30" s="44" t="s">
        <v>25</v>
      </c>
      <c r="F30" s="44" t="s">
        <v>28</v>
      </c>
      <c r="G30" s="45" t="s">
        <v>31</v>
      </c>
      <c r="H30" s="46" t="s">
        <v>34</v>
      </c>
      <c r="I30" s="12"/>
      <c r="J30" s="81" t="s">
        <v>145</v>
      </c>
      <c r="K30" s="73"/>
      <c r="L30" s="123"/>
      <c r="M30" s="77"/>
      <c r="N30" s="12"/>
      <c r="O30" s="12"/>
      <c r="P30" s="12"/>
      <c r="Q30" s="12"/>
      <c r="R30" s="13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</row>
    <row r="31" spans="2:70" ht="18.75" customHeight="1">
      <c r="B31" s="14"/>
      <c r="C31" s="69" t="s">
        <v>15</v>
      </c>
      <c r="D31" s="43" t="s">
        <v>24</v>
      </c>
      <c r="E31" s="47" t="s">
        <v>33</v>
      </c>
      <c r="F31" s="48" t="s">
        <v>29</v>
      </c>
      <c r="G31" s="48" t="s">
        <v>32</v>
      </c>
      <c r="H31" s="49" t="s">
        <v>31</v>
      </c>
      <c r="I31" s="12"/>
      <c r="J31" s="81" t="s">
        <v>57</v>
      </c>
      <c r="K31" s="73"/>
      <c r="L31" s="123"/>
      <c r="M31" s="78"/>
      <c r="N31" s="12"/>
      <c r="O31" s="12"/>
      <c r="P31" s="12"/>
      <c r="Q31" s="12"/>
      <c r="R31" s="13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</row>
    <row r="32" spans="2:70" ht="18.75" customHeight="1">
      <c r="B32" s="14"/>
      <c r="C32" s="69" t="s">
        <v>16</v>
      </c>
      <c r="D32" s="50" t="s">
        <v>20</v>
      </c>
      <c r="E32" s="47" t="s">
        <v>26</v>
      </c>
      <c r="F32" s="47" t="s">
        <v>30</v>
      </c>
      <c r="G32" s="48" t="s">
        <v>29</v>
      </c>
      <c r="H32" s="51" t="s">
        <v>28</v>
      </c>
      <c r="I32" s="12"/>
      <c r="J32" s="81" t="s">
        <v>78</v>
      </c>
      <c r="K32" s="73"/>
      <c r="L32" s="123"/>
      <c r="M32" s="78"/>
      <c r="N32" s="12"/>
      <c r="O32" s="12"/>
      <c r="P32" s="12"/>
      <c r="Q32" s="12"/>
      <c r="R32" s="13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</row>
    <row r="33" spans="2:70" ht="18.75" customHeight="1">
      <c r="B33" s="14"/>
      <c r="C33" s="69" t="s">
        <v>17</v>
      </c>
      <c r="D33" s="50" t="s">
        <v>21</v>
      </c>
      <c r="E33" s="52" t="s">
        <v>27</v>
      </c>
      <c r="F33" s="47" t="s">
        <v>26</v>
      </c>
      <c r="G33" s="47" t="s">
        <v>33</v>
      </c>
      <c r="H33" s="51" t="s">
        <v>25</v>
      </c>
      <c r="I33" s="12"/>
      <c r="J33" s="81" t="s">
        <v>55</v>
      </c>
      <c r="K33" s="73"/>
      <c r="L33" s="123"/>
      <c r="M33" s="78"/>
      <c r="N33" s="12"/>
      <c r="O33" s="12"/>
      <c r="P33" s="12"/>
      <c r="Q33" s="12"/>
      <c r="R33" s="13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</row>
    <row r="34" spans="2:70" ht="18.75" customHeight="1" thickBot="1">
      <c r="B34" s="14"/>
      <c r="C34" s="70" t="s">
        <v>18</v>
      </c>
      <c r="D34" s="53" t="s">
        <v>22</v>
      </c>
      <c r="E34" s="54" t="s">
        <v>21</v>
      </c>
      <c r="F34" s="54" t="s">
        <v>20</v>
      </c>
      <c r="G34" s="54" t="s">
        <v>27</v>
      </c>
      <c r="H34" s="55" t="s">
        <v>23</v>
      </c>
      <c r="I34" s="12"/>
      <c r="J34" s="82" t="s">
        <v>56</v>
      </c>
      <c r="K34" s="79"/>
      <c r="L34" s="124"/>
      <c r="M34" s="80"/>
      <c r="N34" s="12"/>
      <c r="O34" s="12"/>
      <c r="P34" s="12"/>
      <c r="Q34" s="12"/>
      <c r="R34" s="13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</row>
    <row r="35" spans="2:70" ht="18.75" customHeight="1">
      <c r="B35" s="14"/>
      <c r="C35" s="12"/>
      <c r="D35" s="12"/>
      <c r="E35" s="12"/>
      <c r="F35" s="12"/>
      <c r="G35" s="12"/>
      <c r="H35" s="12"/>
      <c r="I35" s="12"/>
      <c r="J35" s="12"/>
      <c r="K35" s="22"/>
      <c r="L35" s="121"/>
      <c r="M35" s="12"/>
      <c r="N35" s="12"/>
      <c r="O35" s="12"/>
      <c r="P35" s="12"/>
      <c r="Q35" s="12"/>
      <c r="R35" s="13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</row>
    <row r="36" spans="2:70" ht="18.75" customHeight="1">
      <c r="B36" s="14"/>
      <c r="C36" s="12"/>
      <c r="D36" s="74" t="s">
        <v>53</v>
      </c>
      <c r="E36" s="75"/>
      <c r="F36" s="12"/>
      <c r="G36" s="74" t="s">
        <v>53</v>
      </c>
      <c r="H36" s="75"/>
      <c r="I36" s="12"/>
      <c r="J36" s="74" t="s">
        <v>72</v>
      </c>
      <c r="K36" s="76"/>
      <c r="L36" s="125"/>
      <c r="M36" s="31"/>
      <c r="N36" s="74" t="s">
        <v>73</v>
      </c>
      <c r="O36" s="76"/>
      <c r="P36" s="76"/>
      <c r="Q36" s="75"/>
      <c r="R36" s="109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</row>
    <row r="37" spans="2:70" ht="18.75" customHeight="1" thickBot="1">
      <c r="B37" s="14"/>
      <c r="C37" s="12"/>
      <c r="D37" s="21"/>
      <c r="E37" s="22"/>
      <c r="F37" s="22"/>
      <c r="G37" s="22"/>
      <c r="H37" s="22"/>
      <c r="I37" s="22"/>
      <c r="J37" s="22"/>
      <c r="K37" s="12"/>
      <c r="L37" s="121"/>
      <c r="M37" s="12"/>
      <c r="N37" s="12"/>
      <c r="O37" s="12"/>
      <c r="P37" s="12"/>
      <c r="Q37" s="12"/>
      <c r="R37" s="13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</row>
    <row r="38" spans="2:70" s="56" customFormat="1" ht="21" customHeight="1" thickBot="1">
      <c r="B38" s="32"/>
      <c r="C38" s="130" t="s">
        <v>8</v>
      </c>
      <c r="D38" s="245" t="s">
        <v>6</v>
      </c>
      <c r="E38" s="246"/>
      <c r="F38" s="57" t="s">
        <v>39</v>
      </c>
      <c r="G38" s="247" t="s">
        <v>7</v>
      </c>
      <c r="H38" s="248"/>
      <c r="I38" s="57" t="s">
        <v>38</v>
      </c>
      <c r="J38" s="249" t="s">
        <v>0</v>
      </c>
      <c r="K38" s="250"/>
      <c r="L38" s="250"/>
      <c r="M38" s="250"/>
      <c r="N38" s="251"/>
      <c r="O38" s="31"/>
      <c r="P38" s="31"/>
      <c r="Q38" s="31"/>
      <c r="R38" s="10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</row>
    <row r="39" spans="2:70" ht="18.75" customHeight="1">
      <c r="B39" s="14"/>
      <c r="C39" s="127" t="s">
        <v>45</v>
      </c>
      <c r="D39" s="234" t="s">
        <v>15</v>
      </c>
      <c r="E39" s="235"/>
      <c r="F39" s="71"/>
      <c r="G39" s="234" t="s">
        <v>1</v>
      </c>
      <c r="H39" s="235"/>
      <c r="I39" s="12"/>
      <c r="J39" s="40">
        <f>MID(D39,1,1)*MID(G39,1,1)</f>
        <v>4</v>
      </c>
      <c r="K39" s="38">
        <f aca="true" t="shared" si="0" ref="K39:K51">J39</f>
        <v>4</v>
      </c>
      <c r="L39" s="161" t="str">
        <f>IF(J39&gt;=20,"Muy alto",IF(J39&gt;=10,"Alto",IF(J39&gt;=5,"Medio","Bajo")))</f>
        <v>Bajo</v>
      </c>
      <c r="M39" s="256" t="str">
        <f>REPT("|",J39)</f>
        <v>||||</v>
      </c>
      <c r="N39" s="257"/>
      <c r="O39" s="166" t="s">
        <v>74</v>
      </c>
      <c r="P39" s="12"/>
      <c r="Q39" s="12"/>
      <c r="R39" s="13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</row>
    <row r="40" spans="2:70" ht="18.75" customHeight="1">
      <c r="B40" s="14"/>
      <c r="C40" s="127" t="s">
        <v>41</v>
      </c>
      <c r="D40" s="234" t="s">
        <v>15</v>
      </c>
      <c r="E40" s="235"/>
      <c r="F40" s="71"/>
      <c r="G40" s="234" t="s">
        <v>3</v>
      </c>
      <c r="H40" s="235"/>
      <c r="I40" s="12"/>
      <c r="J40" s="40">
        <f aca="true" t="shared" si="1" ref="J40:J51">MID(D40,1,1)*MID(G40,1,1)</f>
        <v>16</v>
      </c>
      <c r="K40" s="38">
        <f t="shared" si="0"/>
        <v>16</v>
      </c>
      <c r="L40" s="162" t="str">
        <f aca="true" t="shared" si="2" ref="L40:L51">IF(J40&gt;=20,"Muy alto",IF(J40&gt;=10,"Alto",IF(J40&gt;=5,"Medio","Bajo")))</f>
        <v>Alto</v>
      </c>
      <c r="M40" s="254" t="str">
        <f aca="true" t="shared" si="3" ref="M40:M51">REPT("|",J40)</f>
        <v>||||||||||||||||</v>
      </c>
      <c r="N40" s="255"/>
      <c r="O40" s="12"/>
      <c r="P40" s="12"/>
      <c r="Q40" s="12"/>
      <c r="R40" s="13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</row>
    <row r="41" spans="2:70" ht="18.75" customHeight="1">
      <c r="B41" s="14"/>
      <c r="C41" s="127" t="s">
        <v>43</v>
      </c>
      <c r="D41" s="234" t="s">
        <v>17</v>
      </c>
      <c r="E41" s="235"/>
      <c r="F41" s="71"/>
      <c r="G41" s="234" t="s">
        <v>3</v>
      </c>
      <c r="H41" s="235"/>
      <c r="I41" s="12"/>
      <c r="J41" s="40">
        <f t="shared" si="1"/>
        <v>8</v>
      </c>
      <c r="K41" s="38">
        <f t="shared" si="0"/>
        <v>8</v>
      </c>
      <c r="L41" s="162" t="str">
        <f t="shared" si="2"/>
        <v>Medio</v>
      </c>
      <c r="M41" s="254" t="str">
        <f t="shared" si="3"/>
        <v>||||||||</v>
      </c>
      <c r="N41" s="255"/>
      <c r="O41" s="12"/>
      <c r="P41" s="12"/>
      <c r="Q41" s="12"/>
      <c r="R41" s="13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</row>
    <row r="42" spans="2:70" ht="18.75" customHeight="1">
      <c r="B42" s="14"/>
      <c r="C42" s="127" t="s">
        <v>9</v>
      </c>
      <c r="D42" s="234" t="s">
        <v>18</v>
      </c>
      <c r="E42" s="235"/>
      <c r="F42" s="71"/>
      <c r="G42" s="234" t="s">
        <v>4</v>
      </c>
      <c r="H42" s="235"/>
      <c r="I42" s="12"/>
      <c r="J42" s="40">
        <f t="shared" si="1"/>
        <v>2</v>
      </c>
      <c r="K42" s="38">
        <f t="shared" si="0"/>
        <v>2</v>
      </c>
      <c r="L42" s="162" t="str">
        <f t="shared" si="2"/>
        <v>Bajo</v>
      </c>
      <c r="M42" s="254" t="str">
        <f t="shared" si="3"/>
        <v>||</v>
      </c>
      <c r="N42" s="255"/>
      <c r="O42" s="12"/>
      <c r="P42" s="12"/>
      <c r="Q42" s="12"/>
      <c r="R42" s="13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</row>
    <row r="43" spans="2:70" ht="18.75" customHeight="1">
      <c r="B43" s="14"/>
      <c r="C43" s="127" t="s">
        <v>10</v>
      </c>
      <c r="D43" s="234" t="s">
        <v>16</v>
      </c>
      <c r="E43" s="235"/>
      <c r="F43" s="71"/>
      <c r="G43" s="234" t="s">
        <v>2</v>
      </c>
      <c r="H43" s="235"/>
      <c r="I43" s="12"/>
      <c r="J43" s="40">
        <f t="shared" si="1"/>
        <v>9</v>
      </c>
      <c r="K43" s="38">
        <f t="shared" si="0"/>
        <v>9</v>
      </c>
      <c r="L43" s="162" t="str">
        <f t="shared" si="2"/>
        <v>Medio</v>
      </c>
      <c r="M43" s="254" t="str">
        <f t="shared" si="3"/>
        <v>|||||||||</v>
      </c>
      <c r="N43" s="255"/>
      <c r="O43" s="12"/>
      <c r="P43" s="12"/>
      <c r="Q43" s="12"/>
      <c r="R43" s="13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</row>
    <row r="44" spans="2:70" ht="18.75" customHeight="1">
      <c r="B44" s="14"/>
      <c r="C44" s="127" t="s">
        <v>49</v>
      </c>
      <c r="D44" s="234" t="s">
        <v>16</v>
      </c>
      <c r="E44" s="235"/>
      <c r="F44" s="71"/>
      <c r="G44" s="234" t="s">
        <v>3</v>
      </c>
      <c r="H44" s="235"/>
      <c r="I44" s="12"/>
      <c r="J44" s="40">
        <f t="shared" si="1"/>
        <v>12</v>
      </c>
      <c r="K44" s="38">
        <f t="shared" si="0"/>
        <v>12</v>
      </c>
      <c r="L44" s="162" t="str">
        <f t="shared" si="2"/>
        <v>Alto</v>
      </c>
      <c r="M44" s="254" t="str">
        <f t="shared" si="3"/>
        <v>||||||||||||</v>
      </c>
      <c r="N44" s="255"/>
      <c r="O44" s="12"/>
      <c r="P44" s="12"/>
      <c r="Q44" s="12"/>
      <c r="R44" s="13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</row>
    <row r="45" spans="2:70" ht="18.75" customHeight="1">
      <c r="B45" s="14"/>
      <c r="C45" s="127" t="s">
        <v>69</v>
      </c>
      <c r="D45" s="234" t="s">
        <v>16</v>
      </c>
      <c r="E45" s="235"/>
      <c r="F45" s="71"/>
      <c r="G45" s="234" t="s">
        <v>5</v>
      </c>
      <c r="H45" s="235"/>
      <c r="I45" s="12"/>
      <c r="J45" s="40">
        <f t="shared" si="1"/>
        <v>15</v>
      </c>
      <c r="K45" s="38">
        <f t="shared" si="0"/>
        <v>15</v>
      </c>
      <c r="L45" s="162" t="str">
        <f t="shared" si="2"/>
        <v>Alto</v>
      </c>
      <c r="M45" s="254" t="str">
        <f t="shared" si="3"/>
        <v>|||||||||||||||</v>
      </c>
      <c r="N45" s="255"/>
      <c r="O45" s="12"/>
      <c r="P45" s="12"/>
      <c r="Q45" s="12"/>
      <c r="R45" s="13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</row>
    <row r="46" spans="2:70" ht="18.75" customHeight="1">
      <c r="B46" s="14"/>
      <c r="C46" s="127" t="s">
        <v>44</v>
      </c>
      <c r="D46" s="234" t="s">
        <v>16</v>
      </c>
      <c r="E46" s="235"/>
      <c r="F46" s="71"/>
      <c r="G46" s="234" t="s">
        <v>4</v>
      </c>
      <c r="H46" s="235"/>
      <c r="I46" s="12"/>
      <c r="J46" s="40">
        <f t="shared" si="1"/>
        <v>6</v>
      </c>
      <c r="K46" s="38">
        <f t="shared" si="0"/>
        <v>6</v>
      </c>
      <c r="L46" s="162" t="str">
        <f t="shared" si="2"/>
        <v>Medio</v>
      </c>
      <c r="M46" s="254" t="str">
        <f t="shared" si="3"/>
        <v>||||||</v>
      </c>
      <c r="N46" s="255"/>
      <c r="O46" s="12"/>
      <c r="P46" s="12"/>
      <c r="Q46" s="12"/>
      <c r="R46" s="13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</row>
    <row r="47" spans="2:70" ht="18.75" customHeight="1">
      <c r="B47" s="14"/>
      <c r="C47" s="127" t="s">
        <v>71</v>
      </c>
      <c r="D47" s="234" t="s">
        <v>15</v>
      </c>
      <c r="E47" s="235"/>
      <c r="F47" s="71"/>
      <c r="G47" s="234" t="s">
        <v>4</v>
      </c>
      <c r="H47" s="235"/>
      <c r="I47" s="12"/>
      <c r="J47" s="40">
        <f t="shared" si="1"/>
        <v>8</v>
      </c>
      <c r="K47" s="38">
        <f t="shared" si="0"/>
        <v>8</v>
      </c>
      <c r="L47" s="162" t="str">
        <f t="shared" si="2"/>
        <v>Medio</v>
      </c>
      <c r="M47" s="254" t="str">
        <f t="shared" si="3"/>
        <v>||||||||</v>
      </c>
      <c r="N47" s="255"/>
      <c r="O47" s="12"/>
      <c r="P47" s="12"/>
      <c r="Q47" s="12"/>
      <c r="R47" s="13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</row>
    <row r="48" spans="2:70" ht="18.75" customHeight="1">
      <c r="B48" s="14"/>
      <c r="C48" s="127" t="s">
        <v>48</v>
      </c>
      <c r="D48" s="234" t="s">
        <v>17</v>
      </c>
      <c r="E48" s="235"/>
      <c r="F48" s="71"/>
      <c r="G48" s="234" t="s">
        <v>2</v>
      </c>
      <c r="H48" s="235"/>
      <c r="I48" s="12"/>
      <c r="J48" s="40">
        <f t="shared" si="1"/>
        <v>6</v>
      </c>
      <c r="K48" s="38">
        <f t="shared" si="0"/>
        <v>6</v>
      </c>
      <c r="L48" s="162" t="str">
        <f t="shared" si="2"/>
        <v>Medio</v>
      </c>
      <c r="M48" s="254" t="str">
        <f t="shared" si="3"/>
        <v>||||||</v>
      </c>
      <c r="N48" s="255"/>
      <c r="O48" s="12"/>
      <c r="P48" s="12"/>
      <c r="Q48" s="12"/>
      <c r="R48" s="13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</row>
    <row r="49" spans="2:70" ht="18.75" customHeight="1">
      <c r="B49" s="14"/>
      <c r="C49" s="127" t="s">
        <v>70</v>
      </c>
      <c r="D49" s="234" t="s">
        <v>14</v>
      </c>
      <c r="E49" s="235"/>
      <c r="F49" s="71"/>
      <c r="G49" s="234" t="s">
        <v>5</v>
      </c>
      <c r="H49" s="235"/>
      <c r="I49" s="12"/>
      <c r="J49" s="40">
        <f t="shared" si="1"/>
        <v>25</v>
      </c>
      <c r="K49" s="38">
        <f t="shared" si="0"/>
        <v>25</v>
      </c>
      <c r="L49" s="162" t="str">
        <f t="shared" si="2"/>
        <v>Muy alto</v>
      </c>
      <c r="M49" s="254" t="str">
        <f t="shared" si="3"/>
        <v>|||||||||||||||||||||||||</v>
      </c>
      <c r="N49" s="255"/>
      <c r="O49" s="12"/>
      <c r="P49" s="12"/>
      <c r="Q49" s="12"/>
      <c r="R49" s="13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</row>
    <row r="50" spans="2:70" ht="18.75" customHeight="1">
      <c r="B50" s="14"/>
      <c r="C50" s="127" t="s">
        <v>46</v>
      </c>
      <c r="D50" s="234" t="s">
        <v>15</v>
      </c>
      <c r="E50" s="235"/>
      <c r="F50" s="71"/>
      <c r="G50" s="234" t="s">
        <v>2</v>
      </c>
      <c r="H50" s="235"/>
      <c r="I50" s="12"/>
      <c r="J50" s="40">
        <f t="shared" si="1"/>
        <v>12</v>
      </c>
      <c r="K50" s="38">
        <f t="shared" si="0"/>
        <v>12</v>
      </c>
      <c r="L50" s="162" t="str">
        <f t="shared" si="2"/>
        <v>Alto</v>
      </c>
      <c r="M50" s="254" t="str">
        <f t="shared" si="3"/>
        <v>||||||||||||</v>
      </c>
      <c r="N50" s="255"/>
      <c r="O50" s="12"/>
      <c r="P50" s="12"/>
      <c r="Q50" s="12"/>
      <c r="R50" s="13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</row>
    <row r="51" spans="2:70" ht="18.75" customHeight="1" thickBot="1">
      <c r="B51" s="14"/>
      <c r="C51" s="128" t="s">
        <v>47</v>
      </c>
      <c r="D51" s="238" t="s">
        <v>18</v>
      </c>
      <c r="E51" s="239"/>
      <c r="F51" s="71"/>
      <c r="G51" s="238" t="s">
        <v>1</v>
      </c>
      <c r="H51" s="239"/>
      <c r="I51" s="12"/>
      <c r="J51" s="41">
        <f t="shared" si="1"/>
        <v>1</v>
      </c>
      <c r="K51" s="39">
        <f t="shared" si="0"/>
        <v>1</v>
      </c>
      <c r="L51" s="163" t="str">
        <f t="shared" si="2"/>
        <v>Bajo</v>
      </c>
      <c r="M51" s="258" t="str">
        <f t="shared" si="3"/>
        <v>|</v>
      </c>
      <c r="N51" s="259"/>
      <c r="O51" s="12"/>
      <c r="P51" s="12"/>
      <c r="Q51" s="12"/>
      <c r="R51" s="13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</row>
    <row r="52" spans="2:70" ht="18.75" customHeight="1" thickBot="1">
      <c r="B52" s="14"/>
      <c r="C52" s="12"/>
      <c r="D52" s="22"/>
      <c r="E52" s="22"/>
      <c r="F52" s="12"/>
      <c r="G52" s="22"/>
      <c r="H52" s="22"/>
      <c r="I52" s="12"/>
      <c r="J52" s="22"/>
      <c r="K52" s="22"/>
      <c r="L52" s="121"/>
      <c r="M52" s="12"/>
      <c r="N52" s="12"/>
      <c r="O52" s="12"/>
      <c r="P52" s="12"/>
      <c r="Q52" s="12"/>
      <c r="R52" s="13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</row>
    <row r="53" spans="2:70" ht="18.75" customHeight="1" thickBot="1">
      <c r="B53" s="14"/>
      <c r="C53" s="139" t="s">
        <v>40</v>
      </c>
      <c r="D53" s="22"/>
      <c r="E53" s="22"/>
      <c r="F53" s="22"/>
      <c r="G53" s="22"/>
      <c r="H53" s="22"/>
      <c r="I53" s="22"/>
      <c r="J53" s="22"/>
      <c r="K53" s="22"/>
      <c r="L53" s="121"/>
      <c r="M53" s="12"/>
      <c r="N53" s="12"/>
      <c r="O53" s="12"/>
      <c r="P53" s="12"/>
      <c r="Q53" s="12"/>
      <c r="R53" s="13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</row>
    <row r="54" spans="2:70" ht="18.75" customHeight="1">
      <c r="B54" s="14"/>
      <c r="C54" s="59"/>
      <c r="D54" s="60"/>
      <c r="E54" s="61"/>
      <c r="F54" s="22"/>
      <c r="G54" s="22"/>
      <c r="H54" s="22"/>
      <c r="I54" s="22"/>
      <c r="J54" s="22"/>
      <c r="K54" s="22"/>
      <c r="L54" s="121"/>
      <c r="M54" s="12"/>
      <c r="N54" s="12"/>
      <c r="O54" s="12"/>
      <c r="P54" s="12"/>
      <c r="Q54" s="12"/>
      <c r="R54" s="13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</row>
    <row r="55" spans="2:70" ht="18.75" customHeight="1">
      <c r="B55" s="14"/>
      <c r="C55" s="62" t="s">
        <v>58</v>
      </c>
      <c r="D55" s="58"/>
      <c r="E55" s="63"/>
      <c r="F55" s="22"/>
      <c r="G55" s="22"/>
      <c r="H55" s="22"/>
      <c r="I55" s="22"/>
      <c r="J55" s="22"/>
      <c r="K55" s="22"/>
      <c r="L55" s="121"/>
      <c r="M55" s="12"/>
      <c r="N55" s="12"/>
      <c r="O55" s="12"/>
      <c r="P55" s="12"/>
      <c r="Q55" s="12"/>
      <c r="R55" s="13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</row>
    <row r="56" spans="2:70" ht="18.75" customHeight="1">
      <c r="B56" s="14"/>
      <c r="C56" s="64" t="s">
        <v>144</v>
      </c>
      <c r="D56" s="58"/>
      <c r="E56" s="63"/>
      <c r="F56" s="22"/>
      <c r="G56" s="22"/>
      <c r="H56" s="22"/>
      <c r="I56" s="22"/>
      <c r="J56" s="22"/>
      <c r="K56" s="22"/>
      <c r="L56" s="121"/>
      <c r="M56" s="12"/>
      <c r="N56" s="12"/>
      <c r="O56" s="12"/>
      <c r="P56" s="12"/>
      <c r="Q56" s="12"/>
      <c r="R56" s="13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</row>
    <row r="57" spans="2:70" ht="18.75" customHeight="1">
      <c r="B57" s="14"/>
      <c r="C57" s="64" t="s">
        <v>59</v>
      </c>
      <c r="D57" s="58"/>
      <c r="E57" s="63"/>
      <c r="F57" s="22"/>
      <c r="G57" s="22"/>
      <c r="H57" s="22"/>
      <c r="I57" s="22"/>
      <c r="J57" s="22"/>
      <c r="K57" s="22"/>
      <c r="L57" s="121"/>
      <c r="M57" s="12"/>
      <c r="N57" s="12"/>
      <c r="O57" s="12"/>
      <c r="P57" s="12"/>
      <c r="Q57" s="12"/>
      <c r="R57" s="13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</row>
    <row r="58" spans="2:70" ht="18.75" customHeight="1">
      <c r="B58" s="14"/>
      <c r="C58" s="64" t="s">
        <v>146</v>
      </c>
      <c r="D58" s="58"/>
      <c r="E58" s="63"/>
      <c r="F58" s="22"/>
      <c r="G58" s="22"/>
      <c r="H58" s="22"/>
      <c r="I58" s="22"/>
      <c r="J58" s="22"/>
      <c r="K58" s="22"/>
      <c r="L58" s="121"/>
      <c r="M58" s="12"/>
      <c r="N58" s="12"/>
      <c r="O58" s="12"/>
      <c r="P58" s="12"/>
      <c r="Q58" s="12"/>
      <c r="R58" s="13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</row>
    <row r="59" spans="2:70" ht="18.75" customHeight="1">
      <c r="B59" s="14"/>
      <c r="C59" s="64" t="s">
        <v>147</v>
      </c>
      <c r="D59" s="58"/>
      <c r="E59" s="63"/>
      <c r="F59" s="22"/>
      <c r="G59" s="22"/>
      <c r="H59" s="22"/>
      <c r="I59" s="22"/>
      <c r="J59" s="22"/>
      <c r="K59" s="22"/>
      <c r="L59" s="121"/>
      <c r="M59" s="12"/>
      <c r="N59" s="12"/>
      <c r="O59" s="12"/>
      <c r="P59" s="12"/>
      <c r="Q59" s="12"/>
      <c r="R59" s="13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</row>
    <row r="60" spans="2:70" ht="18.75" customHeight="1">
      <c r="B60" s="14"/>
      <c r="C60" s="64" t="s">
        <v>148</v>
      </c>
      <c r="D60" s="58"/>
      <c r="E60" s="63"/>
      <c r="F60" s="22"/>
      <c r="G60" s="22"/>
      <c r="H60" s="22"/>
      <c r="I60" s="22"/>
      <c r="J60" s="22"/>
      <c r="K60" s="22"/>
      <c r="L60" s="121"/>
      <c r="M60" s="12"/>
      <c r="N60" s="12"/>
      <c r="O60" s="12"/>
      <c r="P60" s="12"/>
      <c r="Q60" s="12"/>
      <c r="R60" s="13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</row>
    <row r="61" spans="2:70" ht="18.75" customHeight="1">
      <c r="B61" s="14"/>
      <c r="C61" s="64" t="s">
        <v>35</v>
      </c>
      <c r="D61" s="58"/>
      <c r="E61" s="63"/>
      <c r="F61" s="22"/>
      <c r="G61" s="22"/>
      <c r="H61" s="22"/>
      <c r="I61" s="22"/>
      <c r="J61" s="22"/>
      <c r="K61" s="22"/>
      <c r="L61" s="121"/>
      <c r="M61" s="12"/>
      <c r="N61" s="12"/>
      <c r="O61" s="12"/>
      <c r="P61" s="12"/>
      <c r="Q61" s="12"/>
      <c r="R61" s="13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</row>
    <row r="62" spans="2:70" ht="18.75" customHeight="1">
      <c r="B62" s="14"/>
      <c r="C62" s="64" t="s">
        <v>36</v>
      </c>
      <c r="D62" s="58"/>
      <c r="E62" s="63"/>
      <c r="F62" s="22"/>
      <c r="G62" s="22"/>
      <c r="H62" s="22"/>
      <c r="I62" s="22"/>
      <c r="J62" s="22"/>
      <c r="K62" s="22"/>
      <c r="L62" s="121"/>
      <c r="M62" s="12"/>
      <c r="N62" s="12"/>
      <c r="O62" s="12"/>
      <c r="P62" s="12"/>
      <c r="Q62" s="12"/>
      <c r="R62" s="13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</row>
    <row r="63" spans="2:70" ht="18.75" customHeight="1">
      <c r="B63" s="14"/>
      <c r="C63" s="64" t="s">
        <v>60</v>
      </c>
      <c r="D63" s="58"/>
      <c r="E63" s="63"/>
      <c r="F63" s="22"/>
      <c r="G63" s="22"/>
      <c r="H63" s="22"/>
      <c r="I63" s="22"/>
      <c r="J63" s="22"/>
      <c r="K63" s="22"/>
      <c r="L63" s="121"/>
      <c r="M63" s="12"/>
      <c r="N63" s="12"/>
      <c r="O63" s="12"/>
      <c r="P63" s="12"/>
      <c r="Q63" s="12"/>
      <c r="R63" s="13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</row>
    <row r="64" spans="2:70" ht="18.75" customHeight="1" thickBot="1">
      <c r="B64" s="14"/>
      <c r="C64" s="65" t="s">
        <v>37</v>
      </c>
      <c r="D64" s="66"/>
      <c r="E64" s="67"/>
      <c r="F64" s="22"/>
      <c r="G64" s="22"/>
      <c r="H64" s="22"/>
      <c r="I64" s="22"/>
      <c r="J64" s="22"/>
      <c r="K64" s="22"/>
      <c r="L64" s="121"/>
      <c r="M64" s="12"/>
      <c r="N64" s="12"/>
      <c r="O64" s="12"/>
      <c r="P64" s="12"/>
      <c r="Q64" s="12"/>
      <c r="R64" s="13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</row>
    <row r="65" spans="2:70" ht="18.75" customHeight="1">
      <c r="B65" s="14"/>
      <c r="C65" s="22"/>
      <c r="D65" s="22"/>
      <c r="E65" s="22"/>
      <c r="F65" s="22"/>
      <c r="G65" s="22"/>
      <c r="H65" s="22"/>
      <c r="I65" s="22"/>
      <c r="J65" s="22"/>
      <c r="K65" s="22"/>
      <c r="L65" s="121"/>
      <c r="M65" s="12"/>
      <c r="N65" s="12"/>
      <c r="O65" s="12"/>
      <c r="P65" s="12"/>
      <c r="Q65" s="12"/>
      <c r="R65" s="13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</row>
    <row r="66" spans="2:70" ht="18.75" customHeight="1" thickBot="1">
      <c r="B66" s="14"/>
      <c r="C66" s="22"/>
      <c r="D66" s="86" t="s">
        <v>81</v>
      </c>
      <c r="E66" s="87"/>
      <c r="F66" s="22"/>
      <c r="G66" s="22"/>
      <c r="H66" s="22"/>
      <c r="I66" s="22"/>
      <c r="J66" s="22"/>
      <c r="K66" s="22"/>
      <c r="L66" s="121"/>
      <c r="M66" s="12"/>
      <c r="N66" s="12"/>
      <c r="O66" s="12"/>
      <c r="P66" s="12"/>
      <c r="Q66" s="12"/>
      <c r="R66" s="13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</row>
    <row r="67" spans="2:70" ht="18.75" customHeight="1" thickBot="1">
      <c r="B67" s="14"/>
      <c r="C67" s="138" t="s">
        <v>42</v>
      </c>
      <c r="D67" s="22"/>
      <c r="E67" s="22"/>
      <c r="F67" s="22"/>
      <c r="G67" s="22"/>
      <c r="H67" s="22"/>
      <c r="I67" s="22"/>
      <c r="J67" s="22"/>
      <c r="K67" s="22"/>
      <c r="L67" s="121"/>
      <c r="M67" s="12"/>
      <c r="N67" s="12"/>
      <c r="O67" s="12"/>
      <c r="P67" s="12"/>
      <c r="Q67" s="12"/>
      <c r="R67" s="13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</row>
    <row r="68" spans="2:70" ht="18.75" customHeight="1">
      <c r="B68" s="14"/>
      <c r="C68" s="134" t="str">
        <f>C38</f>
        <v>Tipo de riesgo</v>
      </c>
      <c r="D68" s="133" t="str">
        <f>D38</f>
        <v>Probabilidad</v>
      </c>
      <c r="E68" s="140" t="str">
        <f>G38</f>
        <v>Impacto</v>
      </c>
      <c r="F68" s="22"/>
      <c r="G68" s="22"/>
      <c r="H68" s="22"/>
      <c r="I68" s="22"/>
      <c r="J68" s="22"/>
      <c r="K68" s="22"/>
      <c r="L68" s="121"/>
      <c r="M68" s="12"/>
      <c r="N68" s="12"/>
      <c r="O68" s="12"/>
      <c r="P68" s="12"/>
      <c r="Q68" s="12"/>
      <c r="R68" s="13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</row>
    <row r="69" spans="2:70" ht="18.75" customHeight="1">
      <c r="B69" s="14"/>
      <c r="C69" s="135" t="str">
        <f aca="true" t="shared" si="4" ref="C69:C81">C39</f>
        <v>Cambio político</v>
      </c>
      <c r="D69" s="143">
        <f>MID(D39,1,1)*20</f>
        <v>80</v>
      </c>
      <c r="E69" s="144">
        <f aca="true" t="shared" si="5" ref="E69:E81">MID(G39,1,1)*20</f>
        <v>20</v>
      </c>
      <c r="F69" s="22"/>
      <c r="G69" s="22"/>
      <c r="H69" s="22"/>
      <c r="I69" s="22"/>
      <c r="J69" s="22"/>
      <c r="K69" s="22"/>
      <c r="L69" s="121"/>
      <c r="M69" s="12"/>
      <c r="N69" s="12"/>
      <c r="O69" s="12"/>
      <c r="P69" s="12"/>
      <c r="Q69" s="12"/>
      <c r="R69" s="13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</row>
    <row r="70" spans="2:70" ht="18.75" customHeight="1">
      <c r="B70" s="14"/>
      <c r="C70" s="136" t="str">
        <f t="shared" si="4"/>
        <v>Nuevos competidores online</v>
      </c>
      <c r="D70" s="145">
        <f aca="true" t="shared" si="6" ref="D70:D81">MID(D40,1,1)*20</f>
        <v>80</v>
      </c>
      <c r="E70" s="146">
        <f t="shared" si="5"/>
        <v>80</v>
      </c>
      <c r="F70" s="22"/>
      <c r="G70" s="22"/>
      <c r="H70" s="22"/>
      <c r="I70" s="22"/>
      <c r="J70" s="22"/>
      <c r="K70" s="22"/>
      <c r="L70" s="121"/>
      <c r="M70" s="12"/>
      <c r="N70" s="12"/>
      <c r="O70" s="12"/>
      <c r="P70" s="12"/>
      <c r="Q70" s="12"/>
      <c r="R70" s="13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</row>
    <row r="71" spans="2:70" ht="18.75" customHeight="1">
      <c r="B71" s="14"/>
      <c r="C71" s="136" t="str">
        <f t="shared" si="4"/>
        <v>Dejamos de ser competitivos en precio</v>
      </c>
      <c r="D71" s="145">
        <f t="shared" si="6"/>
        <v>40</v>
      </c>
      <c r="E71" s="146">
        <f t="shared" si="5"/>
        <v>80</v>
      </c>
      <c r="F71" s="22"/>
      <c r="G71" s="22"/>
      <c r="H71" s="22"/>
      <c r="I71" s="22"/>
      <c r="J71" s="22"/>
      <c r="K71" s="22"/>
      <c r="L71" s="121"/>
      <c r="M71" s="12"/>
      <c r="N71" s="12"/>
      <c r="O71" s="12"/>
      <c r="P71" s="12"/>
      <c r="Q71" s="12"/>
      <c r="R71" s="13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</row>
    <row r="72" spans="2:70" ht="18.75" customHeight="1">
      <c r="B72" s="14"/>
      <c r="C72" s="136" t="str">
        <f t="shared" si="4"/>
        <v>Dependencia excesiva de un cliente</v>
      </c>
      <c r="D72" s="145">
        <f t="shared" si="6"/>
        <v>20</v>
      </c>
      <c r="E72" s="146">
        <f t="shared" si="5"/>
        <v>40</v>
      </c>
      <c r="F72" s="22"/>
      <c r="G72" s="22"/>
      <c r="H72" s="22"/>
      <c r="I72" s="22"/>
      <c r="J72" s="22"/>
      <c r="K72" s="22"/>
      <c r="L72" s="121"/>
      <c r="M72" s="12"/>
      <c r="N72" s="12"/>
      <c r="O72" s="12"/>
      <c r="P72" s="12"/>
      <c r="Q72" s="12"/>
      <c r="R72" s="13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</row>
    <row r="73" spans="2:70" ht="18.75" customHeight="1">
      <c r="B73" s="14"/>
      <c r="C73" s="136" t="str">
        <f t="shared" si="4"/>
        <v>Clientes dejen de pagar</v>
      </c>
      <c r="D73" s="145">
        <f t="shared" si="6"/>
        <v>60</v>
      </c>
      <c r="E73" s="146">
        <f t="shared" si="5"/>
        <v>60</v>
      </c>
      <c r="F73" s="22"/>
      <c r="G73" s="22"/>
      <c r="H73" s="22"/>
      <c r="I73" s="22"/>
      <c r="J73" s="22"/>
      <c r="K73" s="22"/>
      <c r="L73" s="121"/>
      <c r="M73" s="12"/>
      <c r="N73" s="12"/>
      <c r="O73" s="12"/>
      <c r="P73" s="12"/>
      <c r="Q73" s="12"/>
      <c r="R73" s="13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</row>
    <row r="74" spans="2:18" ht="18.75" customHeight="1">
      <c r="B74" s="14"/>
      <c r="C74" s="136" t="str">
        <f t="shared" si="4"/>
        <v>Dependencia excesiva proveedores</v>
      </c>
      <c r="D74" s="145">
        <f t="shared" si="6"/>
        <v>60</v>
      </c>
      <c r="E74" s="146">
        <f t="shared" si="5"/>
        <v>80</v>
      </c>
      <c r="F74" s="22"/>
      <c r="G74" s="22"/>
      <c r="H74" s="22"/>
      <c r="I74" s="22"/>
      <c r="J74" s="22"/>
      <c r="K74" s="22"/>
      <c r="L74" s="121"/>
      <c r="M74" s="12"/>
      <c r="N74" s="12"/>
      <c r="O74" s="12"/>
      <c r="P74" s="12"/>
      <c r="Q74" s="12"/>
      <c r="R74" s="13"/>
    </row>
    <row r="75" spans="2:18" ht="18.75" customHeight="1">
      <c r="B75" s="14"/>
      <c r="C75" s="136" t="str">
        <f t="shared" si="4"/>
        <v>Riesgo desabastecerse productos</v>
      </c>
      <c r="D75" s="145">
        <f t="shared" si="6"/>
        <v>60</v>
      </c>
      <c r="E75" s="146">
        <f t="shared" si="5"/>
        <v>100</v>
      </c>
      <c r="F75" s="22"/>
      <c r="G75" s="22"/>
      <c r="H75" s="22"/>
      <c r="I75" s="22"/>
      <c r="J75" s="22"/>
      <c r="K75" s="22"/>
      <c r="L75" s="121"/>
      <c r="M75" s="12"/>
      <c r="N75" s="12"/>
      <c r="O75" s="12"/>
      <c r="P75" s="12"/>
      <c r="Q75" s="12"/>
      <c r="R75" s="13"/>
    </row>
    <row r="76" spans="2:18" ht="18.75" customHeight="1">
      <c r="B76" s="14"/>
      <c r="C76" s="136" t="str">
        <f t="shared" si="4"/>
        <v>Suben tipos de interés</v>
      </c>
      <c r="D76" s="145">
        <f t="shared" si="6"/>
        <v>60</v>
      </c>
      <c r="E76" s="146">
        <f t="shared" si="5"/>
        <v>40</v>
      </c>
      <c r="F76" s="22"/>
      <c r="G76" s="22"/>
      <c r="H76" s="22"/>
      <c r="I76" s="22"/>
      <c r="J76" s="22"/>
      <c r="K76" s="22"/>
      <c r="L76" s="121"/>
      <c r="M76" s="12"/>
      <c r="N76" s="12"/>
      <c r="O76" s="12"/>
      <c r="P76" s="12"/>
      <c r="Q76" s="12"/>
      <c r="R76" s="13"/>
    </row>
    <row r="77" spans="2:18" ht="18.75" customHeight="1">
      <c r="B77" s="14"/>
      <c r="C77" s="136" t="str">
        <f t="shared" si="4"/>
        <v>Competencia juguetes del extranjero</v>
      </c>
      <c r="D77" s="145">
        <f t="shared" si="6"/>
        <v>80</v>
      </c>
      <c r="E77" s="146">
        <f t="shared" si="5"/>
        <v>40</v>
      </c>
      <c r="F77" s="22"/>
      <c r="G77" s="22"/>
      <c r="H77" s="22"/>
      <c r="I77" s="22"/>
      <c r="J77" s="22"/>
      <c r="K77" s="22"/>
      <c r="L77" s="121"/>
      <c r="M77" s="12"/>
      <c r="N77" s="12"/>
      <c r="O77" s="12"/>
      <c r="P77" s="12"/>
      <c r="Q77" s="12"/>
      <c r="R77" s="13"/>
    </row>
    <row r="78" spans="2:18" ht="18.75" customHeight="1">
      <c r="B78" s="14"/>
      <c r="C78" s="136" t="str">
        <f t="shared" si="4"/>
        <v>Fuga cerebros y empleados</v>
      </c>
      <c r="D78" s="145">
        <f t="shared" si="6"/>
        <v>40</v>
      </c>
      <c r="E78" s="146">
        <f t="shared" si="5"/>
        <v>60</v>
      </c>
      <c r="F78" s="22"/>
      <c r="G78" s="22"/>
      <c r="H78" s="22"/>
      <c r="I78" s="22"/>
      <c r="J78" s="22"/>
      <c r="K78" s="22"/>
      <c r="L78" s="121"/>
      <c r="M78" s="12"/>
      <c r="N78" s="12"/>
      <c r="O78" s="12"/>
      <c r="P78" s="12"/>
      <c r="Q78" s="12"/>
      <c r="R78" s="13"/>
    </row>
    <row r="79" spans="2:18" ht="18.75" customHeight="1">
      <c r="B79" s="14"/>
      <c r="C79" s="136" t="str">
        <f t="shared" si="4"/>
        <v>Juguete pasa de moda</v>
      </c>
      <c r="D79" s="145">
        <f t="shared" si="6"/>
        <v>100</v>
      </c>
      <c r="E79" s="146">
        <f t="shared" si="5"/>
        <v>100</v>
      </c>
      <c r="F79" s="22"/>
      <c r="G79" s="22"/>
      <c r="H79" s="22"/>
      <c r="I79" s="22"/>
      <c r="J79" s="22"/>
      <c r="K79" s="22"/>
      <c r="L79" s="121"/>
      <c r="M79" s="12"/>
      <c r="N79" s="12"/>
      <c r="O79" s="12"/>
      <c r="P79" s="12"/>
      <c r="Q79" s="12"/>
      <c r="R79" s="13"/>
    </row>
    <row r="80" spans="2:18" ht="18.75" customHeight="1">
      <c r="B80" s="14"/>
      <c r="C80" s="136" t="str">
        <f t="shared" si="4"/>
        <v>Cambios en legislación perjudican</v>
      </c>
      <c r="D80" s="145">
        <f t="shared" si="6"/>
        <v>80</v>
      </c>
      <c r="E80" s="146">
        <f t="shared" si="5"/>
        <v>60</v>
      </c>
      <c r="F80" s="22"/>
      <c r="G80" s="22"/>
      <c r="H80" s="22"/>
      <c r="I80" s="22"/>
      <c r="J80" s="22"/>
      <c r="K80" s="22"/>
      <c r="L80" s="121"/>
      <c r="M80" s="12"/>
      <c r="N80" s="12"/>
      <c r="O80" s="12"/>
      <c r="P80" s="12"/>
      <c r="Q80" s="12"/>
      <c r="R80" s="13"/>
    </row>
    <row r="81" spans="2:18" ht="18.75" customHeight="1" thickBot="1">
      <c r="B81" s="14"/>
      <c r="C81" s="137" t="str">
        <f t="shared" si="4"/>
        <v>Grupos de presión pongan dificultades</v>
      </c>
      <c r="D81" s="147">
        <f t="shared" si="6"/>
        <v>20</v>
      </c>
      <c r="E81" s="148">
        <f t="shared" si="5"/>
        <v>20</v>
      </c>
      <c r="F81" s="22"/>
      <c r="G81" s="22"/>
      <c r="H81" s="22"/>
      <c r="I81" s="22"/>
      <c r="J81" s="22"/>
      <c r="K81" s="22"/>
      <c r="L81" s="121"/>
      <c r="M81" s="12"/>
      <c r="N81" s="12"/>
      <c r="O81" s="12"/>
      <c r="P81" s="12"/>
      <c r="Q81" s="12"/>
      <c r="R81" s="13"/>
    </row>
    <row r="82" spans="2:18" ht="18.75" customHeight="1">
      <c r="B82" s="14"/>
      <c r="C82" s="12"/>
      <c r="D82" s="22"/>
      <c r="E82" s="22"/>
      <c r="F82" s="22"/>
      <c r="G82" s="22"/>
      <c r="H82" s="22"/>
      <c r="I82" s="22"/>
      <c r="J82" s="22"/>
      <c r="K82" s="22"/>
      <c r="L82" s="121"/>
      <c r="M82" s="12"/>
      <c r="N82" s="12"/>
      <c r="O82" s="12"/>
      <c r="P82" s="12"/>
      <c r="Q82" s="12"/>
      <c r="R82" s="13"/>
    </row>
    <row r="83" spans="2:18" ht="18.75" customHeight="1">
      <c r="B83" s="14"/>
      <c r="C83" s="12"/>
      <c r="D83" s="22"/>
      <c r="E83" s="22"/>
      <c r="F83" s="22"/>
      <c r="G83" s="22"/>
      <c r="H83" s="22"/>
      <c r="I83" s="22"/>
      <c r="J83" s="22"/>
      <c r="K83" s="22"/>
      <c r="L83" s="121"/>
      <c r="M83" s="12"/>
      <c r="N83" s="12"/>
      <c r="O83" s="12"/>
      <c r="P83" s="12"/>
      <c r="Q83" s="12"/>
      <c r="R83" s="13"/>
    </row>
    <row r="84" spans="2:18" ht="18.75" customHeight="1">
      <c r="B84" s="14"/>
      <c r="C84" s="12"/>
      <c r="D84" s="21"/>
      <c r="E84" s="22"/>
      <c r="F84" s="22"/>
      <c r="G84" s="25"/>
      <c r="H84" s="22"/>
      <c r="I84" s="22"/>
      <c r="J84" s="12"/>
      <c r="K84" s="12"/>
      <c r="L84" s="121"/>
      <c r="M84" s="12"/>
      <c r="N84" s="12"/>
      <c r="O84" s="12"/>
      <c r="P84" s="12"/>
      <c r="Q84" s="12"/>
      <c r="R84" s="13"/>
    </row>
    <row r="85" spans="2:18" ht="18.75" customHeight="1">
      <c r="B85" s="14"/>
      <c r="C85" s="12"/>
      <c r="D85" s="21"/>
      <c r="E85" s="22"/>
      <c r="F85" s="22"/>
      <c r="G85" s="25"/>
      <c r="H85" s="22"/>
      <c r="I85" s="22"/>
      <c r="J85" s="12"/>
      <c r="K85" s="12"/>
      <c r="L85" s="121"/>
      <c r="M85" s="12"/>
      <c r="N85" s="12"/>
      <c r="O85" s="12"/>
      <c r="P85" s="12"/>
      <c r="Q85" s="12"/>
      <c r="R85" s="13"/>
    </row>
    <row r="86" spans="2:18" ht="18.75" customHeight="1">
      <c r="B86" s="14"/>
      <c r="C86" s="12"/>
      <c r="D86" s="21"/>
      <c r="E86" s="22"/>
      <c r="F86" s="22"/>
      <c r="G86" s="25"/>
      <c r="H86" s="22"/>
      <c r="I86" s="22"/>
      <c r="J86" s="12"/>
      <c r="K86" s="12"/>
      <c r="L86" s="121"/>
      <c r="M86" s="12"/>
      <c r="N86" s="12"/>
      <c r="O86" s="12"/>
      <c r="P86" s="12"/>
      <c r="Q86" s="12"/>
      <c r="R86" s="13"/>
    </row>
    <row r="87" spans="2:50" s="20" customFormat="1" ht="16.5" thickBot="1">
      <c r="B87" s="23"/>
      <c r="C87" s="28"/>
      <c r="D87" s="24"/>
      <c r="E87" s="24"/>
      <c r="F87" s="24"/>
      <c r="G87" s="30"/>
      <c r="H87" s="24"/>
      <c r="I87" s="24"/>
      <c r="J87" s="24"/>
      <c r="K87" s="24"/>
      <c r="L87" s="126"/>
      <c r="M87" s="24"/>
      <c r="N87" s="24"/>
      <c r="O87" s="24"/>
      <c r="P87" s="24"/>
      <c r="Q87" s="24"/>
      <c r="R87" s="27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</row>
    <row r="88" spans="1:49" ht="15.75" customHeight="1">
      <c r="A88" s="7"/>
      <c r="B88" s="4"/>
      <c r="C88" s="6"/>
      <c r="D88" s="5"/>
      <c r="E88" s="4"/>
      <c r="F88" s="4"/>
      <c r="G88" s="4"/>
      <c r="H88" s="4"/>
      <c r="I88" s="4"/>
      <c r="J88" s="4"/>
      <c r="K88" s="4"/>
      <c r="L88" s="6"/>
      <c r="M88" s="4"/>
      <c r="N88" s="4"/>
      <c r="O88" s="4"/>
      <c r="P88" s="4"/>
      <c r="Q88" s="4"/>
      <c r="R88" s="4"/>
      <c r="S88" s="4"/>
      <c r="T88" s="4"/>
      <c r="U88" s="4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7"/>
    </row>
    <row r="89" spans="2:48" ht="15.75">
      <c r="B89" s="8"/>
      <c r="C89" s="6"/>
      <c r="D89" s="5"/>
      <c r="E89" s="4"/>
      <c r="F89" s="4"/>
      <c r="G89" s="4"/>
      <c r="H89" s="4"/>
      <c r="I89" s="4"/>
      <c r="J89" s="4"/>
      <c r="K89" s="4"/>
      <c r="L89" s="6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4:47" s="2" customFormat="1" ht="15.75">
      <c r="D90" s="3"/>
      <c r="E90" s="29"/>
      <c r="F90" s="29"/>
      <c r="G90" s="29"/>
      <c r="H90" s="29"/>
      <c r="I90" s="29"/>
      <c r="J90" s="29"/>
      <c r="K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</row>
    <row r="91" spans="4:47" s="2" customFormat="1" ht="15.75">
      <c r="D91" s="3"/>
      <c r="E91" s="29"/>
      <c r="F91" s="29"/>
      <c r="G91" s="29"/>
      <c r="H91" s="29"/>
      <c r="I91" s="29"/>
      <c r="J91" s="29"/>
      <c r="K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</row>
    <row r="92" spans="49:54" ht="15.75">
      <c r="AW92" s="20"/>
      <c r="AX92" s="20"/>
      <c r="AY92" s="20"/>
      <c r="AZ92" s="20"/>
      <c r="BA92" s="20"/>
      <c r="BB92" s="20"/>
    </row>
    <row r="93" spans="49:54" ht="15.75">
      <c r="AW93" s="20"/>
      <c r="AX93" s="20"/>
      <c r="AY93" s="20"/>
      <c r="AZ93" s="20"/>
      <c r="BA93" s="20"/>
      <c r="BB93" s="20"/>
    </row>
    <row r="94" spans="49:54" ht="15.75">
      <c r="AW94" s="20"/>
      <c r="AX94" s="20"/>
      <c r="AY94" s="20"/>
      <c r="AZ94" s="20"/>
      <c r="BA94" s="20"/>
      <c r="BB94" s="20"/>
    </row>
    <row r="95" spans="49:54" ht="15.75">
      <c r="AW95" s="20"/>
      <c r="AX95" s="20"/>
      <c r="AY95" s="20"/>
      <c r="AZ95" s="20"/>
      <c r="BA95" s="20"/>
      <c r="BB95" s="20"/>
    </row>
  </sheetData>
  <sheetProtection/>
  <mergeCells count="43">
    <mergeCell ref="D49:E49"/>
    <mergeCell ref="D50:E50"/>
    <mergeCell ref="D51:E51"/>
    <mergeCell ref="G48:H48"/>
    <mergeCell ref="G45:H45"/>
    <mergeCell ref="G46:H46"/>
    <mergeCell ref="G47:H47"/>
    <mergeCell ref="D47:E47"/>
    <mergeCell ref="D45:E45"/>
    <mergeCell ref="G49:H49"/>
    <mergeCell ref="G42:H42"/>
    <mergeCell ref="G41:H41"/>
    <mergeCell ref="G44:H44"/>
    <mergeCell ref="D48:E48"/>
    <mergeCell ref="D43:E43"/>
    <mergeCell ref="G43:H43"/>
    <mergeCell ref="D44:E44"/>
    <mergeCell ref="D28:H28"/>
    <mergeCell ref="D39:E39"/>
    <mergeCell ref="G39:H39"/>
    <mergeCell ref="D40:E40"/>
    <mergeCell ref="D46:E46"/>
    <mergeCell ref="D41:E41"/>
    <mergeCell ref="D38:E38"/>
    <mergeCell ref="G38:H38"/>
    <mergeCell ref="G40:H40"/>
    <mergeCell ref="D42:E42"/>
    <mergeCell ref="G50:H50"/>
    <mergeCell ref="G51:H51"/>
    <mergeCell ref="M39:N39"/>
    <mergeCell ref="M40:N40"/>
    <mergeCell ref="M41:N41"/>
    <mergeCell ref="M42:N42"/>
    <mergeCell ref="M43:N43"/>
    <mergeCell ref="M44:N44"/>
    <mergeCell ref="M45:N45"/>
    <mergeCell ref="M51:N51"/>
    <mergeCell ref="J38:N38"/>
    <mergeCell ref="M46:N46"/>
    <mergeCell ref="M47:N47"/>
    <mergeCell ref="M48:N48"/>
    <mergeCell ref="M49:N49"/>
    <mergeCell ref="M50:N50"/>
  </mergeCells>
  <conditionalFormatting sqref="E53:G67 D82:K83 E52 G52 F68:K81 E84:G86">
    <cfRule type="expression" priority="520" dxfId="171" stopIfTrue="1">
      <formula>$G52="bajo"</formula>
    </cfRule>
    <cfRule type="expression" priority="521" dxfId="172" stopIfTrue="1">
      <formula>$G52="medio"</formula>
    </cfRule>
    <cfRule type="expression" priority="522" dxfId="173" stopIfTrue="1">
      <formula>$G52="alto"</formula>
    </cfRule>
  </conditionalFormatting>
  <conditionalFormatting sqref="E35 C28">
    <cfRule type="expression" priority="493" dxfId="171" stopIfTrue="1">
      <formula>Solucion!#REF!="bajo"</formula>
    </cfRule>
    <cfRule type="expression" priority="494" dxfId="172" stopIfTrue="1">
      <formula>Solucion!#REF!="medio"</formula>
    </cfRule>
    <cfRule type="expression" priority="495" dxfId="173" stopIfTrue="1">
      <formula>Solucion!#REF!="alto"</formula>
    </cfRule>
  </conditionalFormatting>
  <conditionalFormatting sqref="I85:I86">
    <cfRule type="expression" priority="611" dxfId="171" stopIfTrue="1">
      <formula>Solucion!#REF!="bajo"</formula>
    </cfRule>
    <cfRule type="expression" priority="612" dxfId="172" stopIfTrue="1">
      <formula>Solucion!#REF!="medio"</formula>
    </cfRule>
    <cfRule type="expression" priority="613" dxfId="173" stopIfTrue="1">
      <formula>Solucion!#REF!="alto"</formula>
    </cfRule>
  </conditionalFormatting>
  <conditionalFormatting sqref="I84">
    <cfRule type="expression" priority="617" dxfId="171" stopIfTrue="1">
      <formula>Solucion!#REF!="bajo"</formula>
    </cfRule>
    <cfRule type="expression" priority="618" dxfId="172" stopIfTrue="1">
      <formula>Solucion!#REF!="medio"</formula>
    </cfRule>
    <cfRule type="expression" priority="619" dxfId="173" stopIfTrue="1">
      <formula>Solucion!#REF!="alto"</formula>
    </cfRule>
  </conditionalFormatting>
  <conditionalFormatting sqref="I53:I56">
    <cfRule type="expression" priority="653" dxfId="171" stopIfTrue="1">
      <formula>Solucion!#REF!="bajo"</formula>
    </cfRule>
    <cfRule type="expression" priority="654" dxfId="172" stopIfTrue="1">
      <formula>Solucion!#REF!="medio"</formula>
    </cfRule>
    <cfRule type="expression" priority="655" dxfId="173" stopIfTrue="1">
      <formula>Solucion!#REF!="alto"</formula>
    </cfRule>
  </conditionalFormatting>
  <conditionalFormatting sqref="I37 L39:L51">
    <cfRule type="expression" priority="665" dxfId="171" stopIfTrue="1">
      <formula>Solucion!#REF!="bajo"</formula>
    </cfRule>
    <cfRule type="expression" priority="666" dxfId="172" stopIfTrue="1">
      <formula>Solucion!#REF!="medio"</formula>
    </cfRule>
    <cfRule type="expression" priority="667" dxfId="173" stopIfTrue="1">
      <formula>Solucion!#REF!="alto"</formula>
    </cfRule>
  </conditionalFormatting>
  <conditionalFormatting sqref="F35:H35">
    <cfRule type="expression" priority="88" dxfId="171" stopIfTrue="1">
      <formula>Solucion!#REF!="bajo"</formula>
    </cfRule>
    <cfRule type="expression" priority="89" dxfId="172" stopIfTrue="1">
      <formula>Solucion!#REF!="medio"</formula>
    </cfRule>
    <cfRule type="expression" priority="90" dxfId="173" stopIfTrue="1">
      <formula>Solucion!#REF!="alto"</formula>
    </cfRule>
  </conditionalFormatting>
  <conditionalFormatting sqref="D35">
    <cfRule type="expression" priority="85" dxfId="171" stopIfTrue="1">
      <formula>Solucion!#REF!="bajo"</formula>
    </cfRule>
    <cfRule type="expression" priority="86" dxfId="172" stopIfTrue="1">
      <formula>Solucion!#REF!="medio"</formula>
    </cfRule>
    <cfRule type="expression" priority="87" dxfId="173" stopIfTrue="1">
      <formula>Solucion!#REF!="alto"</formula>
    </cfRule>
  </conditionalFormatting>
  <conditionalFormatting sqref="C35">
    <cfRule type="expression" priority="82" dxfId="171" stopIfTrue="1">
      <formula>Solucion!#REF!="bajo"</formula>
    </cfRule>
    <cfRule type="expression" priority="83" dxfId="172" stopIfTrue="1">
      <formula>Solucion!#REF!="medio"</formula>
    </cfRule>
    <cfRule type="expression" priority="84" dxfId="173" stopIfTrue="1">
      <formula>Solucion!#REF!="alto"</formula>
    </cfRule>
  </conditionalFormatting>
  <conditionalFormatting sqref="E37:H37 D53:K64 D52:E52 G52:H52 J52:K52 E65:K67">
    <cfRule type="expression" priority="70" dxfId="171" stopIfTrue="1">
      <formula>$G37="bajo"</formula>
    </cfRule>
    <cfRule type="expression" priority="71" dxfId="172" stopIfTrue="1">
      <formula>$G37="medio"</formula>
    </cfRule>
    <cfRule type="expression" priority="72" dxfId="173" stopIfTrue="1">
      <formula>$G37="alto"</formula>
    </cfRule>
  </conditionalFormatting>
  <conditionalFormatting sqref="J39:J51">
    <cfRule type="expression" priority="64" dxfId="171" stopIfTrue="1">
      <formula>$H39="bajo"</formula>
    </cfRule>
    <cfRule type="expression" priority="65" dxfId="172" stopIfTrue="1">
      <formula>$H39="medio"</formula>
    </cfRule>
    <cfRule type="expression" priority="66" dxfId="173" stopIfTrue="1">
      <formula>$H39="alto"</formula>
    </cfRule>
  </conditionalFormatting>
  <conditionalFormatting sqref="I82:I83">
    <cfRule type="expression" priority="683" dxfId="171" stopIfTrue="1">
      <formula>Solucion!#REF!="bajo"</formula>
    </cfRule>
    <cfRule type="expression" priority="684" dxfId="172" stopIfTrue="1">
      <formula>Solucion!#REF!="medio"</formula>
    </cfRule>
    <cfRule type="expression" priority="685" dxfId="173" stopIfTrue="1">
      <formula>Solucion!#REF!="alto"</formula>
    </cfRule>
  </conditionalFormatting>
  <conditionalFormatting sqref="I75:I81">
    <cfRule type="expression" priority="689" dxfId="171" stopIfTrue="1">
      <formula>Solucion!#REF!="bajo"</formula>
    </cfRule>
    <cfRule type="expression" priority="690" dxfId="172" stopIfTrue="1">
      <formula>Solucion!#REF!="medio"</formula>
    </cfRule>
    <cfRule type="expression" priority="691" dxfId="173" stopIfTrue="1">
      <formula>Solucion!#REF!="alto"</formula>
    </cfRule>
  </conditionalFormatting>
  <conditionalFormatting sqref="C38">
    <cfRule type="expression" priority="692" dxfId="171" stopIfTrue="1">
      <formula>$E68="bajo"</formula>
    </cfRule>
    <cfRule type="expression" priority="693" dxfId="172" stopIfTrue="1">
      <formula>$E68="medio"</formula>
    </cfRule>
    <cfRule type="expression" priority="694" dxfId="173" stopIfTrue="1">
      <formula>$E68="alto"</formula>
    </cfRule>
  </conditionalFormatting>
  <conditionalFormatting sqref="I68:I74">
    <cfRule type="expression" priority="698" dxfId="171" stopIfTrue="1">
      <formula>Solucion!#REF!="bajo"</formula>
    </cfRule>
    <cfRule type="expression" priority="699" dxfId="172" stopIfTrue="1">
      <formula>Solucion!#REF!="medio"</formula>
    </cfRule>
    <cfRule type="expression" priority="700" dxfId="173" stopIfTrue="1">
      <formula>Solucion!#REF!="alto"</formula>
    </cfRule>
  </conditionalFormatting>
  <conditionalFormatting sqref="I67">
    <cfRule type="expression" priority="704" dxfId="171" stopIfTrue="1">
      <formula>Solucion!#REF!="bajo"</formula>
    </cfRule>
    <cfRule type="expression" priority="705" dxfId="172" stopIfTrue="1">
      <formula>Solucion!#REF!="medio"</formula>
    </cfRule>
    <cfRule type="expression" priority="706" dxfId="173" stopIfTrue="1">
      <formula>Solucion!#REF!="alto"</formula>
    </cfRule>
  </conditionalFormatting>
  <conditionalFormatting sqref="I66">
    <cfRule type="expression" priority="710" dxfId="171" stopIfTrue="1">
      <formula>Solucion!#REF!="bajo"</formula>
    </cfRule>
    <cfRule type="expression" priority="711" dxfId="172" stopIfTrue="1">
      <formula>Solucion!#REF!="medio"</formula>
    </cfRule>
    <cfRule type="expression" priority="712" dxfId="173" stopIfTrue="1">
      <formula>Solucion!#REF!="alto"</formula>
    </cfRule>
  </conditionalFormatting>
  <conditionalFormatting sqref="I58:I59">
    <cfRule type="expression" priority="716" dxfId="171" stopIfTrue="1">
      <formula>Solucion!#REF!="bajo"</formula>
    </cfRule>
    <cfRule type="expression" priority="717" dxfId="172" stopIfTrue="1">
      <formula>Solucion!#REF!="medio"</formula>
    </cfRule>
    <cfRule type="expression" priority="718" dxfId="173" stopIfTrue="1">
      <formula>Solucion!#REF!="alto"</formula>
    </cfRule>
  </conditionalFormatting>
  <conditionalFormatting sqref="I57">
    <cfRule type="expression" priority="722" dxfId="171" stopIfTrue="1">
      <formula>Solucion!#REF!="bajo"</formula>
    </cfRule>
    <cfRule type="expression" priority="723" dxfId="172" stopIfTrue="1">
      <formula>Solucion!#REF!="medio"</formula>
    </cfRule>
    <cfRule type="expression" priority="724" dxfId="173" stopIfTrue="1">
      <formula>Solucion!#REF!="alto"</formula>
    </cfRule>
  </conditionalFormatting>
  <conditionalFormatting sqref="I65">
    <cfRule type="expression" priority="728" dxfId="171" stopIfTrue="1">
      <formula>Solucion!#REF!="bajo"</formula>
    </cfRule>
    <cfRule type="expression" priority="729" dxfId="172" stopIfTrue="1">
      <formula>Solucion!#REF!="medio"</formula>
    </cfRule>
    <cfRule type="expression" priority="730" dxfId="173" stopIfTrue="1">
      <formula>Solucion!#REF!="alto"</formula>
    </cfRule>
  </conditionalFormatting>
  <conditionalFormatting sqref="I61:I62">
    <cfRule type="expression" priority="734" dxfId="171" stopIfTrue="1">
      <formula>Solucion!#REF!="bajo"</formula>
    </cfRule>
    <cfRule type="expression" priority="735" dxfId="172" stopIfTrue="1">
      <formula>Solucion!#REF!="medio"</formula>
    </cfRule>
    <cfRule type="expression" priority="736" dxfId="173" stopIfTrue="1">
      <formula>Solucion!#REF!="alto"</formula>
    </cfRule>
  </conditionalFormatting>
  <conditionalFormatting sqref="I60">
    <cfRule type="expression" priority="740" dxfId="171" stopIfTrue="1">
      <formula>Solucion!#REF!="bajo"</formula>
    </cfRule>
    <cfRule type="expression" priority="741" dxfId="172" stopIfTrue="1">
      <formula>Solucion!#REF!="medio"</formula>
    </cfRule>
    <cfRule type="expression" priority="742" dxfId="173" stopIfTrue="1">
      <formula>Solucion!#REF!="alto"</formula>
    </cfRule>
  </conditionalFormatting>
  <conditionalFormatting sqref="I64">
    <cfRule type="expression" priority="746" dxfId="171" stopIfTrue="1">
      <formula>Solucion!#REF!="bajo"</formula>
    </cfRule>
    <cfRule type="expression" priority="747" dxfId="172" stopIfTrue="1">
      <formula>Solucion!#REF!="medio"</formula>
    </cfRule>
    <cfRule type="expression" priority="748" dxfId="173" stopIfTrue="1">
      <formula>Solucion!#REF!="alto"</formula>
    </cfRule>
  </conditionalFormatting>
  <conditionalFormatting sqref="I63">
    <cfRule type="expression" priority="752" dxfId="171" stopIfTrue="1">
      <formula>Solucion!#REF!="bajo"</formula>
    </cfRule>
    <cfRule type="expression" priority="753" dxfId="172" stopIfTrue="1">
      <formula>Solucion!#REF!="medio"</formula>
    </cfRule>
    <cfRule type="expression" priority="754" dxfId="173" stopIfTrue="1">
      <formula>Solucion!#REF!="alto"</formula>
    </cfRule>
  </conditionalFormatting>
  <conditionalFormatting sqref="C65:D67">
    <cfRule type="expression" priority="17" dxfId="171" stopIfTrue="1">
      <formula>$G65="bajo"</formula>
    </cfRule>
    <cfRule type="expression" priority="18" dxfId="172" stopIfTrue="1">
      <formula>$G65="medio"</formula>
    </cfRule>
    <cfRule type="expression" priority="19" dxfId="173" stopIfTrue="1">
      <formula>$G65="alto"</formula>
    </cfRule>
  </conditionalFormatting>
  <conditionalFormatting sqref="C65:D67">
    <cfRule type="expression" priority="14" dxfId="171" stopIfTrue="1">
      <formula>$G65="bajo"</formula>
    </cfRule>
    <cfRule type="expression" priority="15" dxfId="172" stopIfTrue="1">
      <formula>$G65="medio"</formula>
    </cfRule>
    <cfRule type="expression" priority="16" dxfId="173" stopIfTrue="1">
      <formula>$G65="alto"</formula>
    </cfRule>
  </conditionalFormatting>
  <conditionalFormatting sqref="J39:J51">
    <cfRule type="dataBar" priority="767" dxfId="17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{946739fe-da52-47bb-8a56-ad62df514a61}</x14:id>
        </ext>
      </extLst>
    </cfRule>
  </conditionalFormatting>
  <conditionalFormatting sqref="K39:K51">
    <cfRule type="iconSet" priority="1" dxfId="174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769" dxfId="17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37">
    <cfRule type="expression" priority="5" dxfId="171" stopIfTrue="1">
      <formula>$G37="bajo"</formula>
    </cfRule>
    <cfRule type="expression" priority="6" dxfId="172" stopIfTrue="1">
      <formula>$G37="medio"</formula>
    </cfRule>
    <cfRule type="expression" priority="7" dxfId="173" stopIfTrue="1">
      <formula>$G37="alto"</formula>
    </cfRule>
  </conditionalFormatting>
  <conditionalFormatting sqref="K35">
    <cfRule type="expression" priority="2" dxfId="171" stopIfTrue="1">
      <formula>$G35="bajo"</formula>
    </cfRule>
    <cfRule type="expression" priority="3" dxfId="172" stopIfTrue="1">
      <formula>$G35="medio"</formula>
    </cfRule>
    <cfRule type="expression" priority="4" dxfId="173" stopIfTrue="1">
      <formula>$G35="alto"</formula>
    </cfRule>
  </conditionalFormatting>
  <conditionalFormatting sqref="C68:E68">
    <cfRule type="expression" priority="770" dxfId="171" stopIfTrue="1">
      <formula>Solucion!#REF!="bajo"</formula>
    </cfRule>
    <cfRule type="expression" priority="771" dxfId="172" stopIfTrue="1">
      <formula>Solucion!#REF!="medio"</formula>
    </cfRule>
    <cfRule type="expression" priority="772" dxfId="173" stopIfTrue="1">
      <formula>Solucion!#REF!="alto"</formula>
    </cfRule>
  </conditionalFormatting>
  <dataValidations count="3">
    <dataValidation type="list" allowBlank="1" showInputMessage="1" showErrorMessage="1" sqref="F84:F86">
      <formula1>Solucion!#REF!</formula1>
    </dataValidation>
    <dataValidation type="list" allowBlank="1" showInputMessage="1" showErrorMessage="1" prompt="¿Cual es el impacto?" sqref="G39:H51">
      <formula1>$D$29:$H$29</formula1>
    </dataValidation>
    <dataValidation type="list" allowBlank="1" showInputMessage="1" showErrorMessage="1" prompt="Ponga la probabilidad de que suceda" sqref="D39:E51">
      <formula1>$C$30:$C$34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6739fe-da52-47bb-8a56-ad62df514a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J39:J51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1:N61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5.28125" style="29" customWidth="1"/>
    <col min="2" max="2" width="16.7109375" style="0" bestFit="1" customWidth="1"/>
    <col min="3" max="3" width="17.8515625" style="29" customWidth="1"/>
    <col min="12" max="12" width="47.140625" style="0" customWidth="1"/>
  </cols>
  <sheetData>
    <row r="1" spans="8:14" ht="15.75" thickBot="1">
      <c r="H1" s="29"/>
      <c r="I1" s="29"/>
      <c r="J1" s="29"/>
      <c r="K1" s="29"/>
      <c r="L1" s="29"/>
      <c r="M1" s="29"/>
      <c r="N1" s="29"/>
    </row>
    <row r="2" spans="2:14" s="167" customFormat="1" ht="15.75" thickBot="1">
      <c r="B2" s="220" t="str">
        <f>COUNT(B4:B442)&amp;" RIESGOS"</f>
        <v>58 RIESGOS</v>
      </c>
      <c r="C2" s="221" t="s">
        <v>103</v>
      </c>
      <c r="D2" s="222" t="s">
        <v>95</v>
      </c>
      <c r="E2" s="171"/>
      <c r="H2" s="29"/>
      <c r="I2" s="29"/>
      <c r="J2" s="29"/>
      <c r="K2" s="29"/>
      <c r="L2" s="29"/>
      <c r="M2" s="29"/>
      <c r="N2" s="29"/>
    </row>
    <row r="3" s="29" customFormat="1" ht="15.75" thickBot="1"/>
    <row r="4" spans="2:12" s="29" customFormat="1" ht="15">
      <c r="B4" s="172">
        <v>1</v>
      </c>
      <c r="C4" s="173" t="s">
        <v>101</v>
      </c>
      <c r="D4" s="174" t="s">
        <v>159</v>
      </c>
      <c r="E4" s="174"/>
      <c r="F4" s="174"/>
      <c r="G4" s="174"/>
      <c r="H4" s="174"/>
      <c r="I4" s="174"/>
      <c r="J4" s="174"/>
      <c r="K4" s="174"/>
      <c r="L4" s="175"/>
    </row>
    <row r="5" spans="2:12" s="29" customFormat="1" ht="15">
      <c r="B5" s="176">
        <v>2</v>
      </c>
      <c r="C5" s="177" t="s">
        <v>101</v>
      </c>
      <c r="D5" s="178" t="s">
        <v>154</v>
      </c>
      <c r="E5" s="178"/>
      <c r="F5" s="178"/>
      <c r="G5" s="178"/>
      <c r="H5" s="178"/>
      <c r="I5" s="178"/>
      <c r="J5" s="178"/>
      <c r="K5" s="178"/>
      <c r="L5" s="179"/>
    </row>
    <row r="6" spans="2:12" s="29" customFormat="1" ht="15">
      <c r="B6" s="176">
        <v>3</v>
      </c>
      <c r="C6" s="177" t="s">
        <v>101</v>
      </c>
      <c r="D6" s="178" t="s">
        <v>105</v>
      </c>
      <c r="E6" s="178"/>
      <c r="F6" s="178"/>
      <c r="G6" s="178"/>
      <c r="H6" s="178"/>
      <c r="I6" s="178"/>
      <c r="J6" s="178"/>
      <c r="K6" s="178"/>
      <c r="L6" s="179"/>
    </row>
    <row r="7" spans="2:12" s="29" customFormat="1" ht="15">
      <c r="B7" s="176">
        <v>4</v>
      </c>
      <c r="C7" s="177" t="s">
        <v>101</v>
      </c>
      <c r="D7" s="178" t="s">
        <v>156</v>
      </c>
      <c r="E7" s="178"/>
      <c r="F7" s="178"/>
      <c r="G7" s="178"/>
      <c r="H7" s="178"/>
      <c r="I7" s="178"/>
      <c r="J7" s="178"/>
      <c r="K7" s="178"/>
      <c r="L7" s="179"/>
    </row>
    <row r="8" spans="2:12" s="29" customFormat="1" ht="15">
      <c r="B8" s="176">
        <v>5</v>
      </c>
      <c r="C8" s="177" t="s">
        <v>101</v>
      </c>
      <c r="D8" s="178" t="s">
        <v>157</v>
      </c>
      <c r="E8" s="178"/>
      <c r="F8" s="178"/>
      <c r="G8" s="178"/>
      <c r="H8" s="178"/>
      <c r="I8" s="178"/>
      <c r="J8" s="178"/>
      <c r="K8" s="178"/>
      <c r="L8" s="179"/>
    </row>
    <row r="9" spans="2:12" s="29" customFormat="1" ht="15">
      <c r="B9" s="176">
        <v>6</v>
      </c>
      <c r="C9" s="177" t="s">
        <v>101</v>
      </c>
      <c r="D9" s="178" t="s">
        <v>106</v>
      </c>
      <c r="E9" s="178"/>
      <c r="F9" s="178"/>
      <c r="G9" s="178"/>
      <c r="H9" s="178"/>
      <c r="I9" s="178"/>
      <c r="J9" s="178"/>
      <c r="K9" s="178"/>
      <c r="L9" s="179"/>
    </row>
    <row r="10" spans="2:12" s="29" customFormat="1" ht="15">
      <c r="B10" s="176">
        <v>7</v>
      </c>
      <c r="C10" s="177" t="s">
        <v>101</v>
      </c>
      <c r="D10" s="178" t="s">
        <v>107</v>
      </c>
      <c r="E10" s="178"/>
      <c r="F10" s="178"/>
      <c r="G10" s="178"/>
      <c r="H10" s="178"/>
      <c r="I10" s="178"/>
      <c r="J10" s="178"/>
      <c r="K10" s="178"/>
      <c r="L10" s="179"/>
    </row>
    <row r="11" spans="2:12" s="29" customFormat="1" ht="15">
      <c r="B11" s="176">
        <v>8</v>
      </c>
      <c r="C11" s="177" t="s">
        <v>101</v>
      </c>
      <c r="D11" s="178" t="s">
        <v>108</v>
      </c>
      <c r="E11" s="178"/>
      <c r="F11" s="178"/>
      <c r="G11" s="178"/>
      <c r="H11" s="178"/>
      <c r="I11" s="178"/>
      <c r="J11" s="178"/>
      <c r="K11" s="178"/>
      <c r="L11" s="179"/>
    </row>
    <row r="12" spans="2:12" s="29" customFormat="1" ht="15">
      <c r="B12" s="176">
        <v>9</v>
      </c>
      <c r="C12" s="177" t="s">
        <v>101</v>
      </c>
      <c r="D12" s="178" t="s">
        <v>109</v>
      </c>
      <c r="E12" s="178"/>
      <c r="F12" s="178"/>
      <c r="G12" s="178"/>
      <c r="H12" s="178"/>
      <c r="I12" s="178"/>
      <c r="J12" s="178"/>
      <c r="K12" s="178"/>
      <c r="L12" s="179"/>
    </row>
    <row r="13" spans="2:12" s="29" customFormat="1" ht="15">
      <c r="B13" s="176">
        <v>10</v>
      </c>
      <c r="C13" s="177" t="s">
        <v>101</v>
      </c>
      <c r="D13" s="178" t="s">
        <v>110</v>
      </c>
      <c r="E13" s="178"/>
      <c r="F13" s="178"/>
      <c r="G13" s="178"/>
      <c r="H13" s="178"/>
      <c r="I13" s="178"/>
      <c r="J13" s="178"/>
      <c r="K13" s="178"/>
      <c r="L13" s="179"/>
    </row>
    <row r="14" spans="2:12" s="29" customFormat="1" ht="15">
      <c r="B14" s="176">
        <v>11</v>
      </c>
      <c r="C14" s="177" t="s">
        <v>101</v>
      </c>
      <c r="D14" s="178" t="s">
        <v>111</v>
      </c>
      <c r="E14" s="178"/>
      <c r="F14" s="178"/>
      <c r="G14" s="178"/>
      <c r="H14" s="178"/>
      <c r="I14" s="178"/>
      <c r="J14" s="178"/>
      <c r="K14" s="178"/>
      <c r="L14" s="179"/>
    </row>
    <row r="15" spans="2:12" s="29" customFormat="1" ht="15">
      <c r="B15" s="176">
        <v>12</v>
      </c>
      <c r="C15" s="177" t="s">
        <v>101</v>
      </c>
      <c r="D15" s="178" t="s">
        <v>155</v>
      </c>
      <c r="E15" s="178"/>
      <c r="F15" s="178"/>
      <c r="G15" s="178"/>
      <c r="H15" s="178"/>
      <c r="I15" s="178"/>
      <c r="J15" s="178"/>
      <c r="K15" s="178"/>
      <c r="L15" s="179"/>
    </row>
    <row r="16" spans="2:12" s="29" customFormat="1" ht="15">
      <c r="B16" s="176">
        <v>13</v>
      </c>
      <c r="C16" s="177" t="s">
        <v>101</v>
      </c>
      <c r="D16" s="178" t="s">
        <v>112</v>
      </c>
      <c r="E16" s="178"/>
      <c r="F16" s="178"/>
      <c r="G16" s="178"/>
      <c r="H16" s="178"/>
      <c r="I16" s="178"/>
      <c r="J16" s="178"/>
      <c r="K16" s="178"/>
      <c r="L16" s="179"/>
    </row>
    <row r="17" spans="2:12" s="29" customFormat="1" ht="15.75" thickBot="1">
      <c r="B17" s="176">
        <v>14</v>
      </c>
      <c r="C17" s="177" t="s">
        <v>101</v>
      </c>
      <c r="D17" s="178" t="s">
        <v>113</v>
      </c>
      <c r="E17" s="178"/>
      <c r="F17" s="178"/>
      <c r="G17" s="178"/>
      <c r="H17" s="178"/>
      <c r="I17" s="178"/>
      <c r="J17" s="178"/>
      <c r="K17" s="178"/>
      <c r="L17" s="179"/>
    </row>
    <row r="18" spans="2:12" s="29" customFormat="1" ht="15">
      <c r="B18" s="172">
        <v>15</v>
      </c>
      <c r="C18" s="180" t="s">
        <v>97</v>
      </c>
      <c r="D18" s="181" t="s">
        <v>114</v>
      </c>
      <c r="E18" s="181"/>
      <c r="F18" s="181"/>
      <c r="G18" s="181"/>
      <c r="H18" s="181"/>
      <c r="I18" s="181"/>
      <c r="J18" s="181"/>
      <c r="K18" s="181"/>
      <c r="L18" s="182"/>
    </row>
    <row r="19" spans="2:12" s="29" customFormat="1" ht="15">
      <c r="B19" s="176">
        <v>16</v>
      </c>
      <c r="C19" s="183" t="s">
        <v>97</v>
      </c>
      <c r="D19" s="184" t="s">
        <v>115</v>
      </c>
      <c r="E19" s="184"/>
      <c r="F19" s="184"/>
      <c r="G19" s="184"/>
      <c r="H19" s="184"/>
      <c r="I19" s="184"/>
      <c r="J19" s="184"/>
      <c r="K19" s="184"/>
      <c r="L19" s="185"/>
    </row>
    <row r="20" spans="2:12" s="29" customFormat="1" ht="15">
      <c r="B20" s="176">
        <v>17</v>
      </c>
      <c r="C20" s="183" t="s">
        <v>97</v>
      </c>
      <c r="D20" s="184" t="s">
        <v>116</v>
      </c>
      <c r="E20" s="184"/>
      <c r="F20" s="184"/>
      <c r="G20" s="184"/>
      <c r="H20" s="184"/>
      <c r="I20" s="184"/>
      <c r="J20" s="184"/>
      <c r="K20" s="184"/>
      <c r="L20" s="185"/>
    </row>
    <row r="21" spans="2:12" s="29" customFormat="1" ht="15.75" thickBot="1">
      <c r="B21" s="176">
        <v>18</v>
      </c>
      <c r="C21" s="183" t="s">
        <v>97</v>
      </c>
      <c r="D21" s="184" t="s">
        <v>117</v>
      </c>
      <c r="E21" s="184"/>
      <c r="F21" s="184"/>
      <c r="G21" s="184"/>
      <c r="H21" s="184"/>
      <c r="I21" s="184"/>
      <c r="J21" s="184"/>
      <c r="K21" s="184"/>
      <c r="L21" s="185"/>
    </row>
    <row r="22" spans="2:12" s="29" customFormat="1" ht="15">
      <c r="B22" s="172">
        <v>19</v>
      </c>
      <c r="C22" s="186" t="s">
        <v>99</v>
      </c>
      <c r="D22" s="187" t="s">
        <v>118</v>
      </c>
      <c r="E22" s="187"/>
      <c r="F22" s="187"/>
      <c r="G22" s="187"/>
      <c r="H22" s="187"/>
      <c r="I22" s="187"/>
      <c r="J22" s="187"/>
      <c r="K22" s="187"/>
      <c r="L22" s="188"/>
    </row>
    <row r="23" spans="2:12" s="29" customFormat="1" ht="15.75" thickBot="1">
      <c r="B23" s="176">
        <v>20</v>
      </c>
      <c r="C23" s="189" t="s">
        <v>99</v>
      </c>
      <c r="D23" s="190" t="s">
        <v>92</v>
      </c>
      <c r="E23" s="190"/>
      <c r="F23" s="190"/>
      <c r="G23" s="190"/>
      <c r="H23" s="190"/>
      <c r="I23" s="190"/>
      <c r="J23" s="190"/>
      <c r="K23" s="190"/>
      <c r="L23" s="191"/>
    </row>
    <row r="24" spans="2:12" s="29" customFormat="1" ht="15">
      <c r="B24" s="172">
        <v>21</v>
      </c>
      <c r="C24" s="192" t="s">
        <v>104</v>
      </c>
      <c r="D24" s="193" t="s">
        <v>119</v>
      </c>
      <c r="E24" s="193"/>
      <c r="F24" s="193"/>
      <c r="G24" s="193"/>
      <c r="H24" s="193"/>
      <c r="I24" s="193"/>
      <c r="J24" s="193"/>
      <c r="K24" s="193"/>
      <c r="L24" s="194"/>
    </row>
    <row r="25" spans="2:12" s="29" customFormat="1" ht="15.75" thickBot="1">
      <c r="B25" s="176">
        <v>22</v>
      </c>
      <c r="C25" s="195" t="s">
        <v>104</v>
      </c>
      <c r="D25" s="196" t="s">
        <v>120</v>
      </c>
      <c r="E25" s="196"/>
      <c r="F25" s="196"/>
      <c r="G25" s="196"/>
      <c r="H25" s="196"/>
      <c r="I25" s="196"/>
      <c r="J25" s="196"/>
      <c r="K25" s="196"/>
      <c r="L25" s="197"/>
    </row>
    <row r="26" spans="2:12" s="29" customFormat="1" ht="15">
      <c r="B26" s="172">
        <v>23</v>
      </c>
      <c r="C26" s="198" t="s">
        <v>98</v>
      </c>
      <c r="D26" s="199" t="s">
        <v>121</v>
      </c>
      <c r="E26" s="199"/>
      <c r="F26" s="199"/>
      <c r="G26" s="199"/>
      <c r="H26" s="199"/>
      <c r="I26" s="199"/>
      <c r="J26" s="199"/>
      <c r="K26" s="199"/>
      <c r="L26" s="200"/>
    </row>
    <row r="27" spans="2:12" s="29" customFormat="1" ht="15">
      <c r="B27" s="176">
        <v>24</v>
      </c>
      <c r="C27" s="201" t="s">
        <v>98</v>
      </c>
      <c r="D27" s="202" t="s">
        <v>122</v>
      </c>
      <c r="E27" s="202"/>
      <c r="F27" s="202"/>
      <c r="G27" s="202"/>
      <c r="H27" s="202"/>
      <c r="I27" s="202"/>
      <c r="J27" s="202"/>
      <c r="K27" s="202"/>
      <c r="L27" s="203"/>
    </row>
    <row r="28" spans="2:12" s="29" customFormat="1" ht="15">
      <c r="B28" s="176">
        <v>25</v>
      </c>
      <c r="C28" s="201" t="s">
        <v>98</v>
      </c>
      <c r="D28" s="202" t="s">
        <v>123</v>
      </c>
      <c r="E28" s="202"/>
      <c r="F28" s="202"/>
      <c r="G28" s="202"/>
      <c r="H28" s="202"/>
      <c r="I28" s="202"/>
      <c r="J28" s="202"/>
      <c r="K28" s="202"/>
      <c r="L28" s="203"/>
    </row>
    <row r="29" spans="2:12" s="29" customFormat="1" ht="15">
      <c r="B29" s="176">
        <v>26</v>
      </c>
      <c r="C29" s="201" t="s">
        <v>98</v>
      </c>
      <c r="D29" s="202" t="s">
        <v>124</v>
      </c>
      <c r="E29" s="202"/>
      <c r="F29" s="202"/>
      <c r="G29" s="202"/>
      <c r="H29" s="202"/>
      <c r="I29" s="202"/>
      <c r="J29" s="202"/>
      <c r="K29" s="202"/>
      <c r="L29" s="203"/>
    </row>
    <row r="30" spans="2:12" s="29" customFormat="1" ht="15">
      <c r="B30" s="176">
        <v>27</v>
      </c>
      <c r="C30" s="201" t="s">
        <v>98</v>
      </c>
      <c r="D30" s="202" t="s">
        <v>125</v>
      </c>
      <c r="E30" s="202"/>
      <c r="F30" s="202"/>
      <c r="G30" s="202"/>
      <c r="H30" s="202"/>
      <c r="I30" s="202"/>
      <c r="J30" s="202"/>
      <c r="K30" s="202"/>
      <c r="L30" s="203"/>
    </row>
    <row r="31" spans="2:12" s="29" customFormat="1" ht="15">
      <c r="B31" s="176">
        <v>28</v>
      </c>
      <c r="C31" s="201" t="s">
        <v>98</v>
      </c>
      <c r="D31" s="202" t="s">
        <v>88</v>
      </c>
      <c r="E31" s="202"/>
      <c r="F31" s="202"/>
      <c r="G31" s="202"/>
      <c r="H31" s="202"/>
      <c r="I31" s="202"/>
      <c r="J31" s="202"/>
      <c r="K31" s="202"/>
      <c r="L31" s="203"/>
    </row>
    <row r="32" spans="2:12" s="29" customFormat="1" ht="15">
      <c r="B32" s="176">
        <v>29</v>
      </c>
      <c r="C32" s="201" t="s">
        <v>98</v>
      </c>
      <c r="D32" s="202" t="s">
        <v>89</v>
      </c>
      <c r="E32" s="202"/>
      <c r="F32" s="202"/>
      <c r="G32" s="202"/>
      <c r="H32" s="202"/>
      <c r="I32" s="202"/>
      <c r="J32" s="202"/>
      <c r="K32" s="202"/>
      <c r="L32" s="203"/>
    </row>
    <row r="33" spans="2:12" s="29" customFormat="1" ht="15">
      <c r="B33" s="176">
        <v>30</v>
      </c>
      <c r="C33" s="201" t="s">
        <v>98</v>
      </c>
      <c r="D33" s="202" t="s">
        <v>90</v>
      </c>
      <c r="E33" s="202"/>
      <c r="F33" s="202"/>
      <c r="G33" s="202"/>
      <c r="H33" s="202"/>
      <c r="I33" s="202"/>
      <c r="J33" s="202"/>
      <c r="K33" s="202"/>
      <c r="L33" s="203"/>
    </row>
    <row r="34" spans="2:12" s="29" customFormat="1" ht="15">
      <c r="B34" s="176">
        <v>31</v>
      </c>
      <c r="C34" s="201" t="s">
        <v>98</v>
      </c>
      <c r="D34" s="202" t="s">
        <v>91</v>
      </c>
      <c r="E34" s="202"/>
      <c r="F34" s="202"/>
      <c r="G34" s="202"/>
      <c r="H34" s="202"/>
      <c r="I34" s="202"/>
      <c r="J34" s="202"/>
      <c r="K34" s="202"/>
      <c r="L34" s="203"/>
    </row>
    <row r="35" spans="2:12" s="29" customFormat="1" ht="15">
      <c r="B35" s="176">
        <v>32</v>
      </c>
      <c r="C35" s="201" t="s">
        <v>98</v>
      </c>
      <c r="D35" s="202" t="s">
        <v>126</v>
      </c>
      <c r="E35" s="202"/>
      <c r="F35" s="202"/>
      <c r="G35" s="202"/>
      <c r="H35" s="202"/>
      <c r="I35" s="202"/>
      <c r="J35" s="202"/>
      <c r="K35" s="202"/>
      <c r="L35" s="203"/>
    </row>
    <row r="36" spans="2:12" s="29" customFormat="1" ht="15">
      <c r="B36" s="176">
        <v>33</v>
      </c>
      <c r="C36" s="201" t="s">
        <v>98</v>
      </c>
      <c r="D36" s="202" t="s">
        <v>127</v>
      </c>
      <c r="E36" s="202"/>
      <c r="F36" s="202"/>
      <c r="G36" s="202"/>
      <c r="H36" s="202"/>
      <c r="I36" s="202"/>
      <c r="J36" s="202"/>
      <c r="K36" s="202"/>
      <c r="L36" s="203"/>
    </row>
    <row r="37" spans="2:12" s="29" customFormat="1" ht="15">
      <c r="B37" s="176">
        <v>34</v>
      </c>
      <c r="C37" s="201" t="s">
        <v>98</v>
      </c>
      <c r="D37" s="202" t="s">
        <v>128</v>
      </c>
      <c r="E37" s="202"/>
      <c r="F37" s="202"/>
      <c r="G37" s="202"/>
      <c r="H37" s="202"/>
      <c r="I37" s="202"/>
      <c r="J37" s="202"/>
      <c r="K37" s="202"/>
      <c r="L37" s="203"/>
    </row>
    <row r="38" spans="2:12" s="29" customFormat="1" ht="15">
      <c r="B38" s="176">
        <v>35</v>
      </c>
      <c r="C38" s="201" t="s">
        <v>98</v>
      </c>
      <c r="D38" s="202" t="s">
        <v>129</v>
      </c>
      <c r="E38" s="202"/>
      <c r="F38" s="202"/>
      <c r="G38" s="202"/>
      <c r="H38" s="202"/>
      <c r="I38" s="202"/>
      <c r="J38" s="202"/>
      <c r="K38" s="202"/>
      <c r="L38" s="203"/>
    </row>
    <row r="39" spans="2:12" s="29" customFormat="1" ht="15">
      <c r="B39" s="176">
        <v>36</v>
      </c>
      <c r="C39" s="201" t="s">
        <v>98</v>
      </c>
      <c r="D39" s="202" t="s">
        <v>130</v>
      </c>
      <c r="E39" s="202"/>
      <c r="F39" s="202"/>
      <c r="G39" s="202"/>
      <c r="H39" s="202"/>
      <c r="I39" s="202"/>
      <c r="J39" s="202"/>
      <c r="K39" s="202"/>
      <c r="L39" s="203"/>
    </row>
    <row r="40" spans="2:12" s="29" customFormat="1" ht="15.75" thickBot="1">
      <c r="B40" s="176">
        <v>37</v>
      </c>
      <c r="C40" s="201" t="s">
        <v>98</v>
      </c>
      <c r="D40" s="202" t="s">
        <v>131</v>
      </c>
      <c r="E40" s="202"/>
      <c r="F40" s="202"/>
      <c r="G40" s="202"/>
      <c r="H40" s="202"/>
      <c r="I40" s="202"/>
      <c r="J40" s="202"/>
      <c r="K40" s="202"/>
      <c r="L40" s="203"/>
    </row>
    <row r="41" spans="2:12" s="29" customFormat="1" ht="15">
      <c r="B41" s="172">
        <v>38</v>
      </c>
      <c r="C41" s="228" t="s">
        <v>96</v>
      </c>
      <c r="D41" s="229" t="s">
        <v>132</v>
      </c>
      <c r="E41" s="229"/>
      <c r="F41" s="229"/>
      <c r="G41" s="229"/>
      <c r="H41" s="229"/>
      <c r="I41" s="229"/>
      <c r="J41" s="229"/>
      <c r="K41" s="229"/>
      <c r="L41" s="230"/>
    </row>
    <row r="42" spans="2:12" s="29" customFormat="1" ht="15">
      <c r="B42" s="176">
        <v>39</v>
      </c>
      <c r="C42" s="231" t="s">
        <v>96</v>
      </c>
      <c r="D42" s="232" t="s">
        <v>133</v>
      </c>
      <c r="E42" s="232"/>
      <c r="F42" s="232"/>
      <c r="G42" s="232"/>
      <c r="H42" s="232"/>
      <c r="I42" s="232"/>
      <c r="J42" s="232"/>
      <c r="K42" s="232"/>
      <c r="L42" s="233"/>
    </row>
    <row r="43" spans="2:12" s="29" customFormat="1" ht="15">
      <c r="B43" s="176">
        <v>40</v>
      </c>
      <c r="C43" s="231" t="s">
        <v>96</v>
      </c>
      <c r="D43" s="232" t="s">
        <v>134</v>
      </c>
      <c r="E43" s="232"/>
      <c r="F43" s="232"/>
      <c r="G43" s="232"/>
      <c r="H43" s="232"/>
      <c r="I43" s="232"/>
      <c r="J43" s="232"/>
      <c r="K43" s="232"/>
      <c r="L43" s="233"/>
    </row>
    <row r="44" spans="2:12" s="29" customFormat="1" ht="15.75" thickBot="1">
      <c r="B44" s="176">
        <v>41</v>
      </c>
      <c r="C44" s="231" t="s">
        <v>96</v>
      </c>
      <c r="D44" s="232" t="s">
        <v>135</v>
      </c>
      <c r="E44" s="232"/>
      <c r="F44" s="232"/>
      <c r="G44" s="232"/>
      <c r="H44" s="232"/>
      <c r="I44" s="232"/>
      <c r="J44" s="232"/>
      <c r="K44" s="232"/>
      <c r="L44" s="233"/>
    </row>
    <row r="45" spans="2:12" s="29" customFormat="1" ht="15">
      <c r="B45" s="172">
        <v>42</v>
      </c>
      <c r="C45" s="204" t="s">
        <v>100</v>
      </c>
      <c r="D45" s="205" t="s">
        <v>136</v>
      </c>
      <c r="E45" s="205"/>
      <c r="F45" s="205"/>
      <c r="G45" s="205"/>
      <c r="H45" s="205"/>
      <c r="I45" s="205"/>
      <c r="J45" s="205"/>
      <c r="K45" s="205"/>
      <c r="L45" s="206"/>
    </row>
    <row r="46" spans="2:12" s="29" customFormat="1" ht="15">
      <c r="B46" s="176">
        <v>43</v>
      </c>
      <c r="C46" s="207" t="s">
        <v>100</v>
      </c>
      <c r="D46" s="208" t="s">
        <v>137</v>
      </c>
      <c r="E46" s="208"/>
      <c r="F46" s="208"/>
      <c r="G46" s="208"/>
      <c r="H46" s="208"/>
      <c r="I46" s="208"/>
      <c r="J46" s="208"/>
      <c r="K46" s="208"/>
      <c r="L46" s="209"/>
    </row>
    <row r="47" spans="2:12" s="29" customFormat="1" ht="15">
      <c r="B47" s="176">
        <v>44</v>
      </c>
      <c r="C47" s="207" t="s">
        <v>100</v>
      </c>
      <c r="D47" s="208" t="s">
        <v>138</v>
      </c>
      <c r="E47" s="208"/>
      <c r="F47" s="208"/>
      <c r="G47" s="208"/>
      <c r="H47" s="208"/>
      <c r="I47" s="208"/>
      <c r="J47" s="208"/>
      <c r="K47" s="208"/>
      <c r="L47" s="209"/>
    </row>
    <row r="48" spans="2:12" s="29" customFormat="1" ht="15">
      <c r="B48" s="176">
        <v>45</v>
      </c>
      <c r="C48" s="207" t="s">
        <v>100</v>
      </c>
      <c r="D48" s="208" t="s">
        <v>139</v>
      </c>
      <c r="E48" s="208"/>
      <c r="F48" s="208"/>
      <c r="G48" s="208"/>
      <c r="H48" s="208"/>
      <c r="I48" s="208"/>
      <c r="J48" s="208"/>
      <c r="K48" s="208"/>
      <c r="L48" s="209"/>
    </row>
    <row r="49" spans="2:12" s="29" customFormat="1" ht="15">
      <c r="B49" s="176">
        <v>46</v>
      </c>
      <c r="C49" s="207" t="s">
        <v>100</v>
      </c>
      <c r="D49" s="208" t="s">
        <v>150</v>
      </c>
      <c r="E49" s="208"/>
      <c r="F49" s="208"/>
      <c r="G49" s="208"/>
      <c r="H49" s="208"/>
      <c r="I49" s="208"/>
      <c r="J49" s="208"/>
      <c r="K49" s="208"/>
      <c r="L49" s="209"/>
    </row>
    <row r="50" spans="2:12" s="29" customFormat="1" ht="15">
      <c r="B50" s="176">
        <v>47</v>
      </c>
      <c r="C50" s="207" t="s">
        <v>100</v>
      </c>
      <c r="D50" s="208" t="s">
        <v>140</v>
      </c>
      <c r="E50" s="208"/>
      <c r="F50" s="208"/>
      <c r="G50" s="208"/>
      <c r="H50" s="208"/>
      <c r="I50" s="208"/>
      <c r="J50" s="208"/>
      <c r="K50" s="208"/>
      <c r="L50" s="209"/>
    </row>
    <row r="51" spans="2:12" s="29" customFormat="1" ht="15">
      <c r="B51" s="176">
        <v>48</v>
      </c>
      <c r="C51" s="207" t="s">
        <v>100</v>
      </c>
      <c r="D51" s="208" t="s">
        <v>87</v>
      </c>
      <c r="E51" s="208"/>
      <c r="F51" s="208"/>
      <c r="G51" s="208"/>
      <c r="H51" s="208"/>
      <c r="I51" s="208"/>
      <c r="J51" s="208"/>
      <c r="K51" s="208"/>
      <c r="L51" s="209"/>
    </row>
    <row r="52" spans="2:12" s="29" customFormat="1" ht="15">
      <c r="B52" s="176">
        <v>49</v>
      </c>
      <c r="C52" s="207" t="s">
        <v>100</v>
      </c>
      <c r="D52" s="208" t="s">
        <v>149</v>
      </c>
      <c r="E52" s="208"/>
      <c r="F52" s="208"/>
      <c r="G52" s="208"/>
      <c r="H52" s="208"/>
      <c r="I52" s="208"/>
      <c r="J52" s="208"/>
      <c r="K52" s="208"/>
      <c r="L52" s="209"/>
    </row>
    <row r="53" spans="2:12" s="29" customFormat="1" ht="15">
      <c r="B53" s="176">
        <v>50</v>
      </c>
      <c r="C53" s="207" t="s">
        <v>100</v>
      </c>
      <c r="D53" s="208" t="s">
        <v>158</v>
      </c>
      <c r="E53" s="208"/>
      <c r="F53" s="208"/>
      <c r="G53" s="208"/>
      <c r="H53" s="208"/>
      <c r="I53" s="208"/>
      <c r="J53" s="208"/>
      <c r="K53" s="208"/>
      <c r="L53" s="209"/>
    </row>
    <row r="54" spans="2:12" s="29" customFormat="1" ht="15">
      <c r="B54" s="176">
        <v>51</v>
      </c>
      <c r="C54" s="207" t="s">
        <v>100</v>
      </c>
      <c r="D54" s="208" t="s">
        <v>153</v>
      </c>
      <c r="E54" s="208"/>
      <c r="F54" s="208"/>
      <c r="G54" s="208"/>
      <c r="H54" s="208"/>
      <c r="I54" s="208"/>
      <c r="J54" s="208"/>
      <c r="K54" s="208"/>
      <c r="L54" s="209"/>
    </row>
    <row r="55" spans="2:12" s="29" customFormat="1" ht="15.75" thickBot="1">
      <c r="B55" s="176">
        <v>52</v>
      </c>
      <c r="C55" s="207" t="s">
        <v>100</v>
      </c>
      <c r="D55" s="208" t="s">
        <v>141</v>
      </c>
      <c r="E55" s="208"/>
      <c r="F55" s="208"/>
      <c r="G55" s="208"/>
      <c r="H55" s="208"/>
      <c r="I55" s="208"/>
      <c r="J55" s="208"/>
      <c r="K55" s="208"/>
      <c r="L55" s="209"/>
    </row>
    <row r="56" spans="2:12" s="29" customFormat="1" ht="15">
      <c r="B56" s="172">
        <v>53</v>
      </c>
      <c r="C56" s="210" t="s">
        <v>102</v>
      </c>
      <c r="D56" s="211" t="s">
        <v>142</v>
      </c>
      <c r="E56" s="211"/>
      <c r="F56" s="211"/>
      <c r="G56" s="211"/>
      <c r="H56" s="211"/>
      <c r="I56" s="211"/>
      <c r="J56" s="211"/>
      <c r="K56" s="211"/>
      <c r="L56" s="212"/>
    </row>
    <row r="57" spans="2:12" s="29" customFormat="1" ht="15">
      <c r="B57" s="176">
        <v>54</v>
      </c>
      <c r="C57" s="213" t="s">
        <v>102</v>
      </c>
      <c r="D57" s="214" t="s">
        <v>93</v>
      </c>
      <c r="E57" s="214"/>
      <c r="F57" s="214"/>
      <c r="G57" s="214"/>
      <c r="H57" s="214"/>
      <c r="I57" s="214"/>
      <c r="J57" s="214"/>
      <c r="K57" s="214"/>
      <c r="L57" s="215"/>
    </row>
    <row r="58" spans="2:12" s="29" customFormat="1" ht="15.75" thickBot="1">
      <c r="B58" s="216">
        <v>55</v>
      </c>
      <c r="C58" s="217" t="s">
        <v>102</v>
      </c>
      <c r="D58" s="218" t="s">
        <v>94</v>
      </c>
      <c r="E58" s="218"/>
      <c r="F58" s="218"/>
      <c r="G58" s="218"/>
      <c r="H58" s="218"/>
      <c r="I58" s="218"/>
      <c r="J58" s="218"/>
      <c r="K58" s="218"/>
      <c r="L58" s="219"/>
    </row>
    <row r="59" spans="2:12" s="29" customFormat="1" ht="15">
      <c r="B59" s="172">
        <v>56</v>
      </c>
      <c r="C59" s="260" t="s">
        <v>160</v>
      </c>
      <c r="D59" s="261" t="s">
        <v>161</v>
      </c>
      <c r="E59" s="261"/>
      <c r="F59" s="261"/>
      <c r="G59" s="261"/>
      <c r="H59" s="261"/>
      <c r="I59" s="261"/>
      <c r="J59" s="261"/>
      <c r="K59" s="261"/>
      <c r="L59" s="262"/>
    </row>
    <row r="60" spans="2:12" s="29" customFormat="1" ht="15">
      <c r="B60" s="176">
        <v>57</v>
      </c>
      <c r="C60" s="263" t="s">
        <v>160</v>
      </c>
      <c r="D60" s="264" t="s">
        <v>162</v>
      </c>
      <c r="E60" s="264"/>
      <c r="F60" s="264"/>
      <c r="G60" s="264"/>
      <c r="H60" s="264"/>
      <c r="I60" s="264"/>
      <c r="J60" s="264"/>
      <c r="K60" s="264"/>
      <c r="L60" s="265"/>
    </row>
    <row r="61" spans="2:12" ht="15.75" thickBot="1">
      <c r="B61" s="216">
        <v>58</v>
      </c>
      <c r="C61" s="266" t="s">
        <v>160</v>
      </c>
      <c r="D61" s="267" t="s">
        <v>163</v>
      </c>
      <c r="E61" s="267"/>
      <c r="F61" s="267"/>
      <c r="G61" s="267"/>
      <c r="H61" s="267"/>
      <c r="I61" s="267"/>
      <c r="J61" s="267"/>
      <c r="K61" s="267"/>
      <c r="L61" s="2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"Carlos Serrano" &lt;serrano@posta.unizar.es&gt;;Begoña Gutiérrez Nieto</dc:creator>
  <cp:keywords/>
  <dc:description/>
  <cp:lastModifiedBy>Carlos Serrano Cinca</cp:lastModifiedBy>
  <dcterms:created xsi:type="dcterms:W3CDTF">2010-05-12T13:46:15Z</dcterms:created>
  <dcterms:modified xsi:type="dcterms:W3CDTF">2024-03-14T18:16:31Z</dcterms:modified>
  <cp:category/>
  <cp:version/>
  <cp:contentType/>
  <cp:contentStatus/>
</cp:coreProperties>
</file>