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580" windowHeight="6285" activeTab="0"/>
  </bookViews>
  <sheets>
    <sheet name="Tabla de amortización" sheetId="1" r:id="rId1"/>
  </sheets>
  <definedNames>
    <definedName name="CUOTADIGITAL">'Tabla de amortización'!$M$8</definedName>
    <definedName name="CUOTALINEAL">'Tabla de amortización'!$M$6</definedName>
    <definedName name="METODOELEGIDO">'Tabla de amortización'!$F$11</definedName>
    <definedName name="N">'Tabla de amortización'!$E$7</definedName>
    <definedName name="SUMADIGITOS">'Tabla de amortización'!$M$9</definedName>
    <definedName name="TANTO">'Tabla de amortización'!$M$7</definedName>
    <definedName name="VALORADQUISICION">'Tabla de amortización'!$E$5</definedName>
    <definedName name="VALORRESIDUAL">'Tabla de amortización'!$E$6</definedName>
  </definedNames>
  <calcPr fullCalcOnLoad="1"/>
</workbook>
</file>

<file path=xl/sharedStrings.xml><?xml version="1.0" encoding="utf-8"?>
<sst xmlns="http://schemas.openxmlformats.org/spreadsheetml/2006/main" count="13" uniqueCount="13">
  <si>
    <t>Valor de Adquisición</t>
  </si>
  <si>
    <t>Métodos de Amortización - Haga su selección</t>
  </si>
  <si>
    <t>Vida útil - años ( &lt; 30 años )</t>
  </si>
  <si>
    <t>Valor residual ( &lt; 10% V. Adq.)</t>
  </si>
  <si>
    <t>Cuota Lineal</t>
  </si>
  <si>
    <t>Tanto a aplicar</t>
  </si>
  <si>
    <t>Cuota por dígito</t>
  </si>
  <si>
    <t>Suma de dígitos</t>
  </si>
  <si>
    <t>Nº de Cuota (Año)</t>
  </si>
  <si>
    <t>Cuota de amortización</t>
  </si>
  <si>
    <t>Amortización Acumulada</t>
  </si>
  <si>
    <t>Valor Pendiente de amortizar</t>
  </si>
  <si>
    <t>mio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</si>
</sst>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[$€-1]_-;\-* #,##0.00\ [$€-1]_-;_-* &quot;-&quot;??\ [$€-1]_-"/>
    <numFmt numFmtId="173" formatCode="General\ &quot; años&quot;"/>
    <numFmt numFmtId="174" formatCode="0.0%"/>
    <numFmt numFmtId="175" formatCode="_-* #,##0.0\ _p_t_a_-;\-* #,##0.0\ _p_t_a_-;_-* &quot;-&quot;\ _p_t_a_-;_-@_-"/>
    <numFmt numFmtId="176" formatCode="_-* #,##0.00\ _p_t_a_-;\-* #,##0.00\ _p_t_a_-;_-* &quot;-&quot;\ _p_t_a_-;_-@_-"/>
  </numFmts>
  <fonts count="21">
    <font>
      <sz val="10"/>
      <name val="Arial"/>
      <family val="0"/>
    </font>
    <font>
      <sz val="9"/>
      <name val="Arial Narrow"/>
      <family val="2"/>
    </font>
    <font>
      <b/>
      <sz val="9"/>
      <color indexed="18"/>
      <name val="Arial Narrow"/>
      <family val="2"/>
    </font>
    <font>
      <sz val="10"/>
      <color indexed="16"/>
      <name val="Arial Narrow"/>
      <family val="2"/>
    </font>
    <font>
      <sz val="9"/>
      <color indexed="16"/>
      <name val="Arial Narrow"/>
      <family val="2"/>
    </font>
    <font>
      <sz val="9"/>
      <color indexed="9"/>
      <name val="Arial Narrow"/>
      <family val="2"/>
    </font>
    <font>
      <sz val="10"/>
      <color indexed="13"/>
      <name val="Arial Narrow"/>
      <family val="2"/>
    </font>
    <font>
      <b/>
      <sz val="14"/>
      <color indexed="16"/>
      <name val="Arial Narrow"/>
      <family val="2"/>
    </font>
    <font>
      <b/>
      <sz val="10"/>
      <color indexed="16"/>
      <name val="Arial Narrow"/>
      <family val="2"/>
    </font>
    <font>
      <b/>
      <sz val="14"/>
      <color indexed="16"/>
      <name val="Garamond"/>
      <family val="1"/>
    </font>
    <font>
      <b/>
      <sz val="11"/>
      <color indexed="16"/>
      <name val="Garamond"/>
      <family val="1"/>
    </font>
    <font>
      <b/>
      <sz val="8"/>
      <color indexed="16"/>
      <name val="Arial Narrow"/>
      <family val="2"/>
    </font>
    <font>
      <sz val="10"/>
      <color indexed="18"/>
      <name val="Berlin Sans FB"/>
      <family val="2"/>
    </font>
    <font>
      <b/>
      <sz val="12"/>
      <color indexed="16"/>
      <name val="Arial Narrow"/>
      <family val="2"/>
    </font>
    <font>
      <b/>
      <sz val="12"/>
      <color indexed="58"/>
      <name val="Arial Narrow"/>
      <family val="2"/>
    </font>
    <font>
      <b/>
      <sz val="10"/>
      <color indexed="9"/>
      <name val="Garamond"/>
      <family val="1"/>
    </font>
    <font>
      <b/>
      <sz val="18"/>
      <color indexed="61"/>
      <name val="Garamond"/>
      <family val="1"/>
    </font>
    <font>
      <b/>
      <sz val="9"/>
      <color indexed="61"/>
      <name val="Arial Narrow"/>
      <family val="2"/>
    </font>
    <font>
      <b/>
      <i/>
      <sz val="9"/>
      <color indexed="61"/>
      <name val="Arial Narrow"/>
      <family val="2"/>
    </font>
    <font>
      <b/>
      <sz val="11"/>
      <name val="Arial Narrow"/>
      <family val="2"/>
    </font>
    <font>
      <b/>
      <sz val="11"/>
      <color indexed="61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 style="slantDashDot">
        <color indexed="37"/>
      </left>
      <right style="slantDashDot">
        <color indexed="37"/>
      </right>
      <top style="slantDashDot">
        <color indexed="37"/>
      </top>
      <bottom style="slantDashDot">
        <color indexed="37"/>
      </bottom>
    </border>
    <border>
      <left>
        <color indexed="63"/>
      </left>
      <right style="hair">
        <color indexed="37"/>
      </right>
      <top>
        <color indexed="63"/>
      </top>
      <bottom>
        <color indexed="63"/>
      </bottom>
    </border>
    <border>
      <left style="thick">
        <color indexed="34"/>
      </left>
      <right>
        <color indexed="63"/>
      </right>
      <top style="thick">
        <color indexed="34"/>
      </top>
      <bottom>
        <color indexed="63"/>
      </bottom>
    </border>
    <border>
      <left>
        <color indexed="63"/>
      </left>
      <right>
        <color indexed="63"/>
      </right>
      <top style="thick">
        <color indexed="34"/>
      </top>
      <bottom>
        <color indexed="63"/>
      </bottom>
    </border>
    <border>
      <left>
        <color indexed="63"/>
      </left>
      <right style="thick">
        <color indexed="34"/>
      </right>
      <top style="thick">
        <color indexed="34"/>
      </top>
      <bottom>
        <color indexed="63"/>
      </bottom>
    </border>
    <border>
      <left style="thick">
        <color indexed="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4"/>
      </right>
      <top>
        <color indexed="63"/>
      </top>
      <bottom>
        <color indexed="63"/>
      </bottom>
    </border>
    <border>
      <left style="thick">
        <color indexed="34"/>
      </left>
      <right>
        <color indexed="63"/>
      </right>
      <top>
        <color indexed="63"/>
      </top>
      <bottom style="thick">
        <color indexed="34"/>
      </bottom>
    </border>
    <border>
      <left>
        <color indexed="63"/>
      </left>
      <right>
        <color indexed="63"/>
      </right>
      <top>
        <color indexed="63"/>
      </top>
      <bottom style="thick">
        <color indexed="34"/>
      </bottom>
    </border>
    <border>
      <left>
        <color indexed="63"/>
      </left>
      <right style="thick">
        <color indexed="34"/>
      </right>
      <top>
        <color indexed="63"/>
      </top>
      <bottom style="thick">
        <color indexed="34"/>
      </bottom>
    </border>
    <border>
      <left>
        <color indexed="63"/>
      </left>
      <right style="hair">
        <color indexed="37"/>
      </right>
      <top>
        <color indexed="63"/>
      </top>
      <bottom style="thick">
        <color indexed="34"/>
      </bottom>
    </border>
    <border>
      <left style="hair">
        <color indexed="37"/>
      </left>
      <right>
        <color indexed="63"/>
      </right>
      <top>
        <color indexed="63"/>
      </top>
      <bottom>
        <color indexed="63"/>
      </bottom>
    </border>
    <border>
      <left style="hair">
        <color indexed="37"/>
      </left>
      <right>
        <color indexed="63"/>
      </right>
      <top>
        <color indexed="63"/>
      </top>
      <bottom style="thick">
        <color indexed="34"/>
      </bottom>
    </border>
    <border>
      <left style="slantDashDot">
        <color indexed="37"/>
      </left>
      <right>
        <color indexed="63"/>
      </right>
      <top style="slantDashDot">
        <color indexed="37"/>
      </top>
      <bottom style="slantDashDot">
        <color indexed="37"/>
      </bottom>
    </border>
    <border>
      <left>
        <color indexed="63"/>
      </left>
      <right>
        <color indexed="63"/>
      </right>
      <top style="slantDashDot">
        <color indexed="37"/>
      </top>
      <bottom style="slantDashDot">
        <color indexed="37"/>
      </bottom>
    </border>
    <border>
      <left>
        <color indexed="63"/>
      </left>
      <right style="slantDashDot">
        <color indexed="37"/>
      </right>
      <top style="slantDashDot">
        <color indexed="37"/>
      </top>
      <bottom style="slantDashDot">
        <color indexed="37"/>
      </bottom>
    </border>
    <border>
      <left>
        <color indexed="63"/>
      </left>
      <right>
        <color indexed="63"/>
      </right>
      <top style="slantDashDot">
        <color indexed="37"/>
      </top>
      <bottom>
        <color indexed="63"/>
      </bottom>
    </border>
    <border>
      <left style="slantDashDot">
        <color indexed="18"/>
      </left>
      <right>
        <color indexed="63"/>
      </right>
      <top style="slantDashDot">
        <color indexed="18"/>
      </top>
      <bottom style="slantDashDot">
        <color indexed="18"/>
      </bottom>
    </border>
    <border>
      <left>
        <color indexed="63"/>
      </left>
      <right style="slantDashDot">
        <color indexed="18"/>
      </right>
      <top style="slantDashDot">
        <color indexed="18"/>
      </top>
      <bottom style="slantDashDot">
        <color indexed="18"/>
      </bottom>
    </border>
    <border>
      <left style="slantDashDot">
        <color indexed="16"/>
      </left>
      <right>
        <color indexed="63"/>
      </right>
      <top style="slantDashDot">
        <color indexed="16"/>
      </top>
      <bottom style="slantDashDot">
        <color indexed="16"/>
      </bottom>
    </border>
    <border>
      <left>
        <color indexed="63"/>
      </left>
      <right>
        <color indexed="63"/>
      </right>
      <top style="slantDashDot">
        <color indexed="16"/>
      </top>
      <bottom style="slantDashDot">
        <color indexed="16"/>
      </bottom>
    </border>
    <border>
      <left>
        <color indexed="63"/>
      </left>
      <right style="slantDashDot">
        <color indexed="16"/>
      </right>
      <top style="slantDashDot">
        <color indexed="16"/>
      </top>
      <bottom style="slantDashDot">
        <color indexed="16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>
        <color indexed="25"/>
      </left>
      <right style="double">
        <color indexed="25"/>
      </right>
      <top style="double">
        <color indexed="25"/>
      </top>
      <bottom>
        <color indexed="63"/>
      </bottom>
    </border>
    <border>
      <left style="double">
        <color indexed="25"/>
      </left>
      <right style="double">
        <color indexed="25"/>
      </right>
      <top>
        <color indexed="63"/>
      </top>
      <bottom style="double">
        <color indexed="25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2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3" borderId="0" xfId="0" applyFont="1" applyFill="1" applyAlignment="1">
      <alignment/>
    </xf>
    <xf numFmtId="0" fontId="17" fillId="4" borderId="2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8" fillId="0" borderId="0" xfId="0" applyFont="1" applyBorder="1" applyAlignment="1">
      <alignment horizontal="center"/>
    </xf>
    <xf numFmtId="169" fontId="19" fillId="5" borderId="0" xfId="17" applyNumberFormat="1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169" fontId="19" fillId="5" borderId="10" xfId="17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/>
    </xf>
    <xf numFmtId="0" fontId="1" fillId="6" borderId="6" xfId="0" applyFont="1" applyFill="1" applyBorder="1" applyAlignment="1">
      <alignment/>
    </xf>
    <xf numFmtId="0" fontId="1" fillId="6" borderId="7" xfId="0" applyFont="1" applyFill="1" applyBorder="1" applyAlignment="1">
      <alignment/>
    </xf>
    <xf numFmtId="0" fontId="1" fillId="6" borderId="8" xfId="0" applyFont="1" applyFill="1" applyBorder="1" applyAlignment="1">
      <alignment/>
    </xf>
    <xf numFmtId="0" fontId="1" fillId="6" borderId="9" xfId="0" applyFont="1" applyFill="1" applyBorder="1" applyAlignment="1">
      <alignment/>
    </xf>
    <xf numFmtId="0" fontId="1" fillId="6" borderId="11" xfId="0" applyFont="1" applyFill="1" applyBorder="1" applyAlignment="1">
      <alignment/>
    </xf>
    <xf numFmtId="169" fontId="19" fillId="0" borderId="0" xfId="17" applyNumberFormat="1" applyFont="1" applyBorder="1" applyAlignment="1">
      <alignment horizontal="center"/>
    </xf>
    <xf numFmtId="169" fontId="19" fillId="0" borderId="10" xfId="17" applyNumberFormat="1" applyFont="1" applyBorder="1" applyAlignment="1">
      <alignment horizontal="center"/>
    </xf>
    <xf numFmtId="169" fontId="19" fillId="0" borderId="13" xfId="17" applyNumberFormat="1" applyFont="1" applyBorder="1" applyAlignment="1">
      <alignment horizontal="center"/>
    </xf>
    <xf numFmtId="169" fontId="19" fillId="0" borderId="3" xfId="17" applyNumberFormat="1" applyFont="1" applyBorder="1" applyAlignment="1">
      <alignment horizontal="center"/>
    </xf>
    <xf numFmtId="169" fontId="19" fillId="0" borderId="14" xfId="17" applyNumberFormat="1" applyFont="1" applyBorder="1" applyAlignment="1">
      <alignment horizontal="center"/>
    </xf>
    <xf numFmtId="169" fontId="19" fillId="0" borderId="12" xfId="17" applyNumberFormat="1" applyFont="1" applyBorder="1" applyAlignment="1">
      <alignment horizontal="center"/>
    </xf>
    <xf numFmtId="0" fontId="17" fillId="6" borderId="15" xfId="0" applyFont="1" applyFill="1" applyBorder="1" applyAlignment="1">
      <alignment horizontal="center"/>
    </xf>
    <xf numFmtId="0" fontId="17" fillId="6" borderId="16" xfId="0" applyFont="1" applyFill="1" applyBorder="1" applyAlignment="1">
      <alignment horizontal="center"/>
    </xf>
    <xf numFmtId="0" fontId="17" fillId="6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169" fontId="20" fillId="0" borderId="18" xfId="17" applyFont="1" applyBorder="1" applyAlignment="1">
      <alignment horizontal="center"/>
    </xf>
    <xf numFmtId="172" fontId="13" fillId="0" borderId="19" xfId="15" applyFont="1" applyBorder="1" applyAlignment="1">
      <alignment horizontal="center"/>
    </xf>
    <xf numFmtId="172" fontId="13" fillId="0" borderId="20" xfId="15" applyFont="1" applyBorder="1" applyAlignment="1">
      <alignment horizontal="center"/>
    </xf>
    <xf numFmtId="10" fontId="14" fillId="0" borderId="19" xfId="20" applyNumberFormat="1" applyFont="1" applyBorder="1" applyAlignment="1">
      <alignment horizontal="right"/>
    </xf>
    <xf numFmtId="10" fontId="14" fillId="0" borderId="20" xfId="20" applyNumberFormat="1" applyFont="1" applyBorder="1" applyAlignment="1">
      <alignment horizontal="right"/>
    </xf>
    <xf numFmtId="169" fontId="13" fillId="0" borderId="19" xfId="17" applyFont="1" applyBorder="1" applyAlignment="1">
      <alignment horizontal="center"/>
    </xf>
    <xf numFmtId="169" fontId="13" fillId="0" borderId="20" xfId="17" applyFont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2" fillId="5" borderId="19" xfId="0" applyFont="1" applyFill="1" applyBorder="1" applyAlignment="1">
      <alignment horizontal="left"/>
    </xf>
    <xf numFmtId="0" fontId="12" fillId="5" borderId="20" xfId="0" applyFont="1" applyFill="1" applyBorder="1" applyAlignment="1">
      <alignment horizontal="left"/>
    </xf>
    <xf numFmtId="0" fontId="11" fillId="5" borderId="19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right"/>
    </xf>
    <xf numFmtId="0" fontId="2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172" fontId="8" fillId="0" borderId="19" xfId="15" applyFont="1" applyBorder="1" applyAlignment="1">
      <alignment horizontal="center"/>
    </xf>
    <xf numFmtId="172" fontId="8" fillId="0" borderId="20" xfId="15" applyFont="1" applyBorder="1" applyAlignment="1">
      <alignment horizontal="center"/>
    </xf>
    <xf numFmtId="172" fontId="3" fillId="0" borderId="19" xfId="15" applyFont="1" applyBorder="1" applyAlignment="1">
      <alignment horizontal="center"/>
    </xf>
    <xf numFmtId="172" fontId="3" fillId="0" borderId="20" xfId="15" applyFont="1" applyBorder="1" applyAlignment="1">
      <alignment horizontal="center"/>
    </xf>
    <xf numFmtId="173" fontId="4" fillId="0" borderId="19" xfId="0" applyNumberFormat="1" applyFont="1" applyBorder="1" applyAlignment="1">
      <alignment horizontal="center"/>
    </xf>
    <xf numFmtId="173" fontId="4" fillId="0" borderId="20" xfId="0" applyNumberFormat="1" applyFont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dxfs count="1"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85725</xdr:rowOff>
    </xdr:from>
    <xdr:to>
      <xdr:col>5</xdr:col>
      <xdr:colOff>485775</xdr:colOff>
      <xdr:row>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28600" y="190500"/>
          <a:ext cx="3171825" cy="390525"/>
        </a:xfrm>
        <a:prstGeom prst="bevel">
          <a:avLst/>
        </a:prstGeom>
        <a:blipFill>
          <a:blip r:embed="rId1"/>
          <a:srcRect/>
          <a:stretch>
            <a:fillRect/>
          </a:stretch>
        </a:blipFill>
        <a:ln w="3175" cmpd="sng">
          <a:solidFill>
            <a:srgbClr val="FF99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800000"/>
              </a:solidFill>
            </a:rPr>
            <a:t>Cálculo de Amortizaciones</a:t>
          </a:r>
        </a:p>
      </xdr:txBody>
    </xdr:sp>
    <xdr:clientData/>
  </xdr:twoCellAnchor>
  <xdr:twoCellAnchor>
    <xdr:from>
      <xdr:col>9</xdr:col>
      <xdr:colOff>114300</xdr:colOff>
      <xdr:row>2</xdr:row>
      <xdr:rowOff>133350</xdr:rowOff>
    </xdr:from>
    <xdr:to>
      <xdr:col>11</xdr:col>
      <xdr:colOff>523875</xdr:colOff>
      <xdr:row>4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3905250" y="428625"/>
          <a:ext cx="1285875" cy="295275"/>
        </a:xfrm>
        <a:prstGeom prst="bevel">
          <a:avLst/>
        </a:prstGeom>
        <a:blipFill>
          <a:blip r:embed="rId2"/>
          <a:srcRect/>
          <a:stretch>
            <a:fillRect/>
          </a:stretch>
        </a:blipFill>
        <a:ln w="3175" cmpd="sng">
          <a:solidFill>
            <a:srgbClr val="00008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800000"/>
              </a:solidFill>
            </a:rPr>
            <a:t>Cálculos básicos</a:t>
          </a:r>
        </a:p>
      </xdr:txBody>
    </xdr:sp>
    <xdr:clientData/>
  </xdr:twoCellAnchor>
  <xdr:oneCellAnchor>
    <xdr:from>
      <xdr:col>10</xdr:col>
      <xdr:colOff>95250</xdr:colOff>
      <xdr:row>11</xdr:row>
      <xdr:rowOff>114300</xdr:rowOff>
    </xdr:from>
    <xdr:ext cx="1333500" cy="257175"/>
    <xdr:sp macro="[0]!LIMPIEZADEDATOS">
      <xdr:nvSpPr>
        <xdr:cNvPr id="3" name="AutoShape 3"/>
        <xdr:cNvSpPr>
          <a:spLocks/>
        </xdr:cNvSpPr>
      </xdr:nvSpPr>
      <xdr:spPr>
        <a:xfrm>
          <a:off x="4000500" y="2000250"/>
          <a:ext cx="1333500" cy="257175"/>
        </a:xfrm>
        <a:prstGeom prst="bevel">
          <a:avLst/>
        </a:prstGeom>
        <a:blipFill>
          <a:blip r:embed="rId3"/>
          <a:srcRect/>
          <a:stretch>
            <a:fillRect/>
          </a:stretch>
        </a:blipFill>
        <a:ln w="3175" cmpd="sng">
          <a:solidFill>
            <a:srgbClr val="FFFF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LIMPIAR DATOS</a:t>
          </a:r>
        </a:p>
      </xdr:txBody>
    </xdr:sp>
    <xdr:clientData/>
  </xdr:oneCellAnchor>
  <xdr:twoCellAnchor>
    <xdr:from>
      <xdr:col>1</xdr:col>
      <xdr:colOff>66675</xdr:colOff>
      <xdr:row>17</xdr:row>
      <xdr:rowOff>76200</xdr:rowOff>
    </xdr:from>
    <xdr:to>
      <xdr:col>5</xdr:col>
      <xdr:colOff>419100</xdr:colOff>
      <xdr:row>19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161925" y="2619375"/>
          <a:ext cx="3171825" cy="381000"/>
        </a:xfrm>
        <a:prstGeom prst="bevel">
          <a:avLst/>
        </a:prstGeom>
        <a:blipFill>
          <a:blip r:embed="rId4"/>
          <a:srcRect/>
          <a:stretch>
            <a:fillRect/>
          </a:stretch>
        </a:blipFill>
        <a:ln w="6350" cmpd="sng">
          <a:solidFill>
            <a:srgbClr val="66006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993366"/>
              </a:solidFill>
            </a:rPr>
            <a:t>Tabla de Amortización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showGridLines="0" tabSelected="1" workbookViewId="0" topLeftCell="A1">
      <selection activeCell="E24" sqref="E24:H24"/>
    </sheetView>
  </sheetViews>
  <sheetFormatPr defaultColWidth="11.421875" defaultRowHeight="12.75"/>
  <cols>
    <col min="1" max="1" width="1.421875" style="1" customWidth="1"/>
    <col min="2" max="2" width="1.7109375" style="1" customWidth="1"/>
    <col min="3" max="4" width="16.57421875" style="1" customWidth="1"/>
    <col min="5" max="6" width="7.421875" style="1" customWidth="1"/>
    <col min="7" max="7" width="2.28125" style="1" customWidth="1"/>
    <col min="8" max="10" width="1.7109375" style="1" customWidth="1"/>
    <col min="11" max="12" width="11.421875" style="1" customWidth="1"/>
    <col min="13" max="14" width="8.8515625" style="1" customWidth="1"/>
    <col min="15" max="15" width="2.00390625" style="1" customWidth="1"/>
    <col min="16" max="16384" width="11.421875" style="1" customWidth="1"/>
  </cols>
  <sheetData>
    <row r="1" spans="1:21" ht="8.25" customHeight="1" thickBot="1">
      <c r="A1" s="4"/>
      <c r="B1" s="4"/>
      <c r="C1" s="4"/>
      <c r="D1" s="4"/>
      <c r="E1" s="4"/>
      <c r="F1" s="4"/>
      <c r="G1" s="4"/>
      <c r="H1" s="64" t="s">
        <v>12</v>
      </c>
      <c r="I1" s="64"/>
      <c r="J1" s="6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" thickBot="1" thickTop="1">
      <c r="A2" s="4"/>
      <c r="B2" s="10"/>
      <c r="C2" s="11"/>
      <c r="D2" s="11"/>
      <c r="E2" s="11"/>
      <c r="F2" s="11"/>
      <c r="G2" s="12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4.25" thickTop="1">
      <c r="A3" s="4"/>
      <c r="B3" s="13"/>
      <c r="C3" s="2"/>
      <c r="D3" s="2"/>
      <c r="E3" s="2"/>
      <c r="F3" s="2"/>
      <c r="G3" s="14"/>
      <c r="H3" s="4"/>
      <c r="I3" s="10"/>
      <c r="J3" s="11"/>
      <c r="K3" s="11"/>
      <c r="L3" s="11"/>
      <c r="M3" s="11"/>
      <c r="N3" s="11"/>
      <c r="O3" s="12"/>
      <c r="P3" s="4"/>
      <c r="Q3" s="4"/>
      <c r="R3" s="4"/>
      <c r="S3" s="4"/>
      <c r="T3" s="4"/>
      <c r="U3" s="4"/>
    </row>
    <row r="4" spans="1:21" ht="14.25" thickBot="1">
      <c r="A4" s="4"/>
      <c r="B4" s="13"/>
      <c r="C4" s="2"/>
      <c r="D4" s="2"/>
      <c r="E4" s="2"/>
      <c r="F4" s="2"/>
      <c r="G4" s="14"/>
      <c r="H4" s="4"/>
      <c r="I4" s="13"/>
      <c r="J4" s="2"/>
      <c r="K4" s="2"/>
      <c r="L4" s="2"/>
      <c r="M4" s="2"/>
      <c r="N4" s="2"/>
      <c r="O4" s="14"/>
      <c r="P4" s="4"/>
      <c r="Q4" s="4"/>
      <c r="R4" s="4"/>
      <c r="S4" s="4"/>
      <c r="T4" s="4"/>
      <c r="U4" s="4"/>
    </row>
    <row r="5" spans="1:21" ht="14.25" thickBot="1">
      <c r="A5" s="4"/>
      <c r="B5" s="13"/>
      <c r="C5" s="56" t="s">
        <v>0</v>
      </c>
      <c r="D5" s="57"/>
      <c r="E5" s="58">
        <v>1100000</v>
      </c>
      <c r="F5" s="59"/>
      <c r="G5" s="14"/>
      <c r="H5" s="4"/>
      <c r="I5" s="13"/>
      <c r="J5" s="2"/>
      <c r="K5" s="2"/>
      <c r="L5" s="2"/>
      <c r="M5" s="2"/>
      <c r="N5" s="2"/>
      <c r="O5" s="14"/>
      <c r="P5" s="4"/>
      <c r="Q5" s="4"/>
      <c r="R5" s="4"/>
      <c r="S5" s="4"/>
      <c r="T5" s="4"/>
      <c r="U5" s="4"/>
    </row>
    <row r="6" spans="1:21" ht="15" customHeight="1" thickBot="1">
      <c r="A6" s="4"/>
      <c r="B6" s="13"/>
      <c r="C6" s="56" t="s">
        <v>3</v>
      </c>
      <c r="D6" s="57"/>
      <c r="E6" s="60">
        <v>100000</v>
      </c>
      <c r="F6" s="61"/>
      <c r="G6" s="14"/>
      <c r="H6" s="4"/>
      <c r="I6" s="13"/>
      <c r="J6" s="2"/>
      <c r="K6" s="52" t="s">
        <v>4</v>
      </c>
      <c r="L6" s="53"/>
      <c r="M6" s="39">
        <f>IF(OR(VALORADQUISICION=0,VALORADQUISICION=""),"",IF(METODOELEGIDO=1,(VALORADQUISICION-VALORRESIDUAL)/N,""))</f>
      </c>
      <c r="N6" s="40"/>
      <c r="O6" s="14"/>
      <c r="P6" s="4"/>
      <c r="Q6" s="4"/>
      <c r="R6" s="4"/>
      <c r="S6" s="4"/>
      <c r="T6" s="4"/>
      <c r="U6" s="4"/>
    </row>
    <row r="7" spans="1:21" ht="15" customHeight="1" thickBot="1">
      <c r="A7" s="4"/>
      <c r="B7" s="13"/>
      <c r="C7" s="56" t="s">
        <v>2</v>
      </c>
      <c r="D7" s="57"/>
      <c r="E7" s="62">
        <v>5</v>
      </c>
      <c r="F7" s="63"/>
      <c r="G7" s="14"/>
      <c r="H7" s="4"/>
      <c r="I7" s="13"/>
      <c r="J7" s="2"/>
      <c r="K7" s="52" t="s">
        <v>5</v>
      </c>
      <c r="L7" s="53"/>
      <c r="M7" s="41">
        <f>IF(OR(VALORADQUISICION=0,VALORADQUISICION=""),"",IF(METODOELEGIDO=2,1-(VALORRESIDUAL/VALORADQUISICION)^(1/N),""))</f>
      </c>
      <c r="N7" s="42"/>
      <c r="O7" s="14"/>
      <c r="P7" s="4"/>
      <c r="Q7" s="4"/>
      <c r="R7" s="4"/>
      <c r="S7" s="4"/>
      <c r="T7" s="4"/>
      <c r="U7" s="4"/>
    </row>
    <row r="8" spans="1:21" ht="15" customHeight="1" thickBot="1">
      <c r="A8" s="4"/>
      <c r="B8" s="13"/>
      <c r="C8" s="2"/>
      <c r="D8" s="2"/>
      <c r="E8" s="2"/>
      <c r="F8" s="2"/>
      <c r="G8" s="14"/>
      <c r="H8" s="4"/>
      <c r="I8" s="13"/>
      <c r="J8" s="2"/>
      <c r="K8" s="52" t="s">
        <v>6</v>
      </c>
      <c r="L8" s="53"/>
      <c r="M8" s="39">
        <f>IF(OR(VALORADQUISICION=0,VALORADQUISICION=""),"",IF(OR(METODOELEGIDO=3,METODOELEGIDO=4),(VALORADQUISICION-VALORRESIDUAL)/SUMADIGITOS,""))</f>
        <v>66666.66666666667</v>
      </c>
      <c r="N8" s="40"/>
      <c r="O8" s="14"/>
      <c r="P8" s="4"/>
      <c r="Q8" s="4"/>
      <c r="R8" s="4"/>
      <c r="S8" s="4"/>
      <c r="T8" s="4"/>
      <c r="U8" s="4"/>
    </row>
    <row r="9" spans="1:21" ht="16.5" thickBot="1">
      <c r="A9" s="4"/>
      <c r="B9" s="13"/>
      <c r="C9" s="45" t="s">
        <v>1</v>
      </c>
      <c r="D9" s="46"/>
      <c r="E9" s="46"/>
      <c r="F9" s="47"/>
      <c r="G9" s="14"/>
      <c r="H9" s="4"/>
      <c r="I9" s="13"/>
      <c r="J9" s="2"/>
      <c r="K9" s="54" t="s">
        <v>7</v>
      </c>
      <c r="L9" s="55"/>
      <c r="M9" s="43">
        <f>IF(OR(METODOELEGIDO=1,METODOELEGIDO=2),"",(1+N)*N/2)</f>
        <v>15</v>
      </c>
      <c r="N9" s="44"/>
      <c r="O9" s="14"/>
      <c r="P9" s="4"/>
      <c r="Q9" s="4"/>
      <c r="R9" s="4"/>
      <c r="S9" s="4"/>
      <c r="T9" s="4"/>
      <c r="U9" s="4"/>
    </row>
    <row r="10" spans="1:21" ht="6" customHeight="1" thickBot="1">
      <c r="A10" s="4"/>
      <c r="B10" s="13"/>
      <c r="C10" s="2"/>
      <c r="D10" s="2"/>
      <c r="E10" s="2"/>
      <c r="F10" s="2"/>
      <c r="G10" s="14"/>
      <c r="H10" s="4"/>
      <c r="I10" s="15"/>
      <c r="J10" s="16"/>
      <c r="K10" s="16"/>
      <c r="L10" s="16"/>
      <c r="M10" s="16"/>
      <c r="N10" s="16"/>
      <c r="O10" s="17"/>
      <c r="P10" s="4"/>
      <c r="Q10" s="4"/>
      <c r="R10" s="4"/>
      <c r="S10" s="4"/>
      <c r="T10" s="4"/>
      <c r="U10" s="4"/>
    </row>
    <row r="11" spans="1:21" ht="15" thickBot="1" thickTop="1">
      <c r="A11" s="4"/>
      <c r="B11" s="13"/>
      <c r="C11" s="48" t="str">
        <f>"Método "&amp;CHOOSE(F11,"Lineal","Decreciente descuento compuesto","Decreciente suma dígitos","Creciente suma dígitos")</f>
        <v>Método Decreciente suma dígitos</v>
      </c>
      <c r="D11" s="48"/>
      <c r="E11" s="3"/>
      <c r="F11" s="50">
        <v>3</v>
      </c>
      <c r="G11" s="1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5" thickBot="1" thickTop="1">
      <c r="A12" s="4"/>
      <c r="B12" s="13"/>
      <c r="C12" s="49"/>
      <c r="D12" s="49"/>
      <c r="E12" s="5"/>
      <c r="F12" s="51"/>
      <c r="G12" s="14"/>
      <c r="H12" s="4"/>
      <c r="I12" s="4"/>
      <c r="J12" s="4"/>
      <c r="K12" s="22"/>
      <c r="L12" s="23"/>
      <c r="M12" s="4"/>
      <c r="N12" s="4"/>
      <c r="O12" s="4"/>
      <c r="P12" s="4"/>
      <c r="Q12" s="4"/>
      <c r="R12" s="4"/>
      <c r="S12" s="4"/>
      <c r="T12" s="4"/>
      <c r="U12" s="4"/>
    </row>
    <row r="13" spans="1:21" ht="10.5" customHeight="1" thickTop="1">
      <c r="A13" s="4"/>
      <c r="B13" s="13"/>
      <c r="C13" s="2"/>
      <c r="D13" s="2"/>
      <c r="E13" s="2"/>
      <c r="F13" s="2"/>
      <c r="G13" s="14"/>
      <c r="H13" s="4"/>
      <c r="I13" s="4"/>
      <c r="J13" s="4"/>
      <c r="K13" s="24"/>
      <c r="L13" s="25"/>
      <c r="M13" s="4"/>
      <c r="N13" s="4"/>
      <c r="O13" s="4"/>
      <c r="P13" s="4"/>
      <c r="Q13" s="4"/>
      <c r="R13" s="4"/>
      <c r="S13" s="4"/>
      <c r="T13" s="4"/>
      <c r="U13" s="4"/>
    </row>
    <row r="14" spans="1:21" ht="10.5" customHeight="1" thickBot="1">
      <c r="A14" s="4"/>
      <c r="B14" s="15"/>
      <c r="C14" s="16"/>
      <c r="D14" s="16"/>
      <c r="E14" s="16"/>
      <c r="F14" s="16"/>
      <c r="G14" s="17"/>
      <c r="H14" s="4"/>
      <c r="I14" s="4"/>
      <c r="J14" s="4"/>
      <c r="K14" s="26"/>
      <c r="L14" s="27"/>
      <c r="M14" s="4"/>
      <c r="N14" s="4"/>
      <c r="O14" s="4"/>
      <c r="P14" s="4"/>
      <c r="Q14" s="4"/>
      <c r="R14" s="4"/>
      <c r="S14" s="4"/>
      <c r="T14" s="4"/>
      <c r="U14" s="4"/>
    </row>
    <row r="15" spans="1:21" ht="5.25" customHeight="1" thickTop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5.2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4"/>
      <c r="S16" s="4"/>
      <c r="T16" s="4"/>
      <c r="U16" s="4"/>
    </row>
    <row r="17" spans="1:21" ht="5.25" customHeight="1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6"/>
      <c r="P17" s="4"/>
      <c r="Q17" s="4"/>
      <c r="R17" s="4"/>
      <c r="S17" s="4"/>
      <c r="T17" s="4"/>
      <c r="U17" s="4"/>
    </row>
    <row r="18" spans="1:18" ht="14.25" thickTop="1">
      <c r="A18" s="4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  <c r="N18" s="4"/>
      <c r="O18" s="6"/>
      <c r="P18" s="4"/>
      <c r="Q18" s="4"/>
      <c r="R18" s="4"/>
    </row>
    <row r="19" spans="1:18" ht="13.5">
      <c r="A19" s="4"/>
      <c r="B19" s="13"/>
      <c r="C19" s="2"/>
      <c r="D19" s="2"/>
      <c r="E19" s="2"/>
      <c r="F19" s="2"/>
      <c r="G19" s="2"/>
      <c r="H19" s="2"/>
      <c r="I19" s="2"/>
      <c r="J19" s="2"/>
      <c r="K19" s="2"/>
      <c r="L19" s="2"/>
      <c r="M19" s="14"/>
      <c r="N19" s="4"/>
      <c r="O19" s="6"/>
      <c r="P19" s="4"/>
      <c r="Q19" s="4"/>
      <c r="R19" s="4"/>
    </row>
    <row r="20" spans="1:18" ht="14.25" thickBot="1">
      <c r="A20" s="4"/>
      <c r="B20" s="13"/>
      <c r="C20" s="2"/>
      <c r="D20" s="2"/>
      <c r="E20" s="2"/>
      <c r="F20" s="2"/>
      <c r="G20" s="2"/>
      <c r="H20" s="2"/>
      <c r="I20" s="2"/>
      <c r="J20" s="2"/>
      <c r="K20" s="2"/>
      <c r="L20" s="2"/>
      <c r="M20" s="14"/>
      <c r="N20" s="4"/>
      <c r="O20" s="6"/>
      <c r="P20" s="4"/>
      <c r="Q20" s="4"/>
      <c r="R20" s="4"/>
    </row>
    <row r="21" spans="1:18" ht="14.25" thickBot="1">
      <c r="A21" s="4"/>
      <c r="B21" s="13"/>
      <c r="C21" s="7" t="s">
        <v>8</v>
      </c>
      <c r="D21" s="8" t="s">
        <v>9</v>
      </c>
      <c r="E21" s="34" t="s">
        <v>10</v>
      </c>
      <c r="F21" s="35"/>
      <c r="G21" s="35"/>
      <c r="H21" s="36"/>
      <c r="I21" s="34" t="s">
        <v>11</v>
      </c>
      <c r="J21" s="35"/>
      <c r="K21" s="35"/>
      <c r="L21" s="36"/>
      <c r="M21" s="14"/>
      <c r="N21" s="4"/>
      <c r="O21" s="6"/>
      <c r="P21" s="4"/>
      <c r="Q21" s="4"/>
      <c r="R21" s="4"/>
    </row>
    <row r="22" spans="1:18" ht="16.5">
      <c r="A22" s="4"/>
      <c r="B22" s="13"/>
      <c r="C22" s="18">
        <f>IF(OR(VALORADQUISICION=0,VALORADQUISICION=""),"",0)</f>
        <v>0</v>
      </c>
      <c r="D22" s="3"/>
      <c r="E22" s="37"/>
      <c r="F22" s="37"/>
      <c r="G22" s="37"/>
      <c r="H22" s="37"/>
      <c r="I22" s="38">
        <f>IF(C22="","",VALORADQUISICION)</f>
        <v>1100000</v>
      </c>
      <c r="J22" s="38"/>
      <c r="K22" s="38"/>
      <c r="L22" s="38"/>
      <c r="M22" s="14"/>
      <c r="N22" s="4"/>
      <c r="O22" s="6"/>
      <c r="P22" s="4"/>
      <c r="Q22" s="4"/>
      <c r="R22" s="4"/>
    </row>
    <row r="23" spans="1:18" ht="16.5">
      <c r="A23" s="4"/>
      <c r="B23" s="13"/>
      <c r="C23" s="9">
        <f>IF(OR(VALORADQUISICION=0,VALORADQUISICION=""),"",1)</f>
        <v>1</v>
      </c>
      <c r="D23" s="19">
        <f>IF(C23="","",IF(METODOELEGIDO=1,CUOTALINEAL,IF(METODOELEGIDO=2,TANTO*VALORADQUISICION,IF(METODOELEGIDO=3,CUOTADIGITAL*(N-C22),CUOTADIGITAL*C23))))</f>
        <v>333333.3333333334</v>
      </c>
      <c r="E23" s="30">
        <f>IF(C23="","",D23)</f>
        <v>333333.3333333334</v>
      </c>
      <c r="F23" s="28"/>
      <c r="G23" s="28"/>
      <c r="H23" s="31"/>
      <c r="I23" s="28">
        <f>IF(C23="","",I$22-E23)</f>
        <v>766666.6666666666</v>
      </c>
      <c r="J23" s="28"/>
      <c r="K23" s="28"/>
      <c r="L23" s="28"/>
      <c r="M23" s="14"/>
      <c r="N23" s="4"/>
      <c r="O23" s="6"/>
      <c r="P23" s="4"/>
      <c r="Q23" s="4"/>
      <c r="R23" s="4"/>
    </row>
    <row r="24" spans="1:18" ht="16.5">
      <c r="A24" s="4"/>
      <c r="B24" s="13"/>
      <c r="C24" s="9">
        <f>IF(OR(VALORADQUISICION=0,VALORADQUISICION=""),"",IF(OR(C23="",C23&gt;=N),"",1+C23))</f>
        <v>2</v>
      </c>
      <c r="D24" s="19">
        <f>IF(C24="","",IF(METODOELEGIDO=1,CUOTALINEAL,IF(METODOELEGIDO=2,TANTO*I23,IF(METODOELEGIDO=3,CUOTADIGITAL*(N-C23),CUOTADIGITAL*C24))))</f>
        <v>266666.6666666667</v>
      </c>
      <c r="E24" s="30">
        <f>IF(C24="","",D24+E23)</f>
        <v>600000</v>
      </c>
      <c r="F24" s="28"/>
      <c r="G24" s="28"/>
      <c r="H24" s="31"/>
      <c r="I24" s="28">
        <f aca="true" t="shared" si="0" ref="I24:I52">IF(C24="","",I$22-E24)</f>
        <v>500000</v>
      </c>
      <c r="J24" s="28"/>
      <c r="K24" s="28"/>
      <c r="L24" s="28"/>
      <c r="M24" s="14"/>
      <c r="N24" s="4"/>
      <c r="O24" s="6"/>
      <c r="P24" s="4"/>
      <c r="Q24" s="4"/>
      <c r="R24" s="4"/>
    </row>
    <row r="25" spans="1:18" ht="16.5">
      <c r="A25" s="4"/>
      <c r="B25" s="13"/>
      <c r="C25" s="9">
        <f aca="true" t="shared" si="1" ref="C25:C52">IF(OR(VALORADQUISICION=0,VALORADQUISICION=""),"",IF(OR(C24="",C24&gt;=N),"",1+C24))</f>
        <v>3</v>
      </c>
      <c r="D25" s="19">
        <f aca="true" t="shared" si="2" ref="D25:D52">IF(C25="","",IF(METODOELEGIDO=1,CUOTALINEAL,IF(METODOELEGIDO=2,TANTO*I24,IF(METODOELEGIDO=3,CUOTADIGITAL*(N-C24),CUOTADIGITAL*C25))))</f>
        <v>200000</v>
      </c>
      <c r="E25" s="30">
        <f aca="true" t="shared" si="3" ref="E25:E52">IF(C25="","",D25+E24)</f>
        <v>800000</v>
      </c>
      <c r="F25" s="28"/>
      <c r="G25" s="28"/>
      <c r="H25" s="31"/>
      <c r="I25" s="28">
        <f t="shared" si="0"/>
        <v>300000</v>
      </c>
      <c r="J25" s="28"/>
      <c r="K25" s="28"/>
      <c r="L25" s="28"/>
      <c r="M25" s="14"/>
      <c r="N25" s="4"/>
      <c r="O25" s="6"/>
      <c r="P25" s="4"/>
      <c r="Q25" s="4"/>
      <c r="R25" s="4"/>
    </row>
    <row r="26" spans="1:18" ht="16.5">
      <c r="A26" s="4"/>
      <c r="B26" s="13"/>
      <c r="C26" s="9">
        <f t="shared" si="1"/>
        <v>4</v>
      </c>
      <c r="D26" s="19">
        <f t="shared" si="2"/>
        <v>133333.33333333334</v>
      </c>
      <c r="E26" s="30">
        <f t="shared" si="3"/>
        <v>933333.3333333334</v>
      </c>
      <c r="F26" s="28"/>
      <c r="G26" s="28"/>
      <c r="H26" s="31"/>
      <c r="I26" s="28">
        <f t="shared" si="0"/>
        <v>166666.66666666663</v>
      </c>
      <c r="J26" s="28"/>
      <c r="K26" s="28"/>
      <c r="L26" s="28"/>
      <c r="M26" s="14"/>
      <c r="N26" s="4"/>
      <c r="O26" s="6"/>
      <c r="P26" s="4"/>
      <c r="Q26" s="4"/>
      <c r="R26" s="4"/>
    </row>
    <row r="27" spans="1:18" ht="16.5">
      <c r="A27" s="4"/>
      <c r="B27" s="13"/>
      <c r="C27" s="9">
        <f t="shared" si="1"/>
        <v>5</v>
      </c>
      <c r="D27" s="19">
        <f t="shared" si="2"/>
        <v>66666.66666666667</v>
      </c>
      <c r="E27" s="30">
        <f t="shared" si="3"/>
        <v>1000000</v>
      </c>
      <c r="F27" s="28"/>
      <c r="G27" s="28"/>
      <c r="H27" s="31"/>
      <c r="I27" s="28">
        <f t="shared" si="0"/>
        <v>100000</v>
      </c>
      <c r="J27" s="28"/>
      <c r="K27" s="28"/>
      <c r="L27" s="28"/>
      <c r="M27" s="14"/>
      <c r="N27" s="4"/>
      <c r="O27" s="6"/>
      <c r="P27" s="4"/>
      <c r="Q27" s="4"/>
      <c r="R27" s="4"/>
    </row>
    <row r="28" spans="1:18" ht="16.5">
      <c r="A28" s="4"/>
      <c r="B28" s="13"/>
      <c r="C28" s="9">
        <f t="shared" si="1"/>
      </c>
      <c r="D28" s="19">
        <f t="shared" si="2"/>
      </c>
      <c r="E28" s="30">
        <f t="shared" si="3"/>
      </c>
      <c r="F28" s="28"/>
      <c r="G28" s="28"/>
      <c r="H28" s="31"/>
      <c r="I28" s="28">
        <f t="shared" si="0"/>
      </c>
      <c r="J28" s="28"/>
      <c r="K28" s="28"/>
      <c r="L28" s="28"/>
      <c r="M28" s="14"/>
      <c r="N28" s="4"/>
      <c r="O28" s="6"/>
      <c r="P28" s="4"/>
      <c r="Q28" s="4"/>
      <c r="R28" s="4"/>
    </row>
    <row r="29" spans="1:18" ht="16.5">
      <c r="A29" s="4"/>
      <c r="B29" s="13"/>
      <c r="C29" s="9">
        <f t="shared" si="1"/>
      </c>
      <c r="D29" s="19">
        <f t="shared" si="2"/>
      </c>
      <c r="E29" s="30">
        <f t="shared" si="3"/>
      </c>
      <c r="F29" s="28"/>
      <c r="G29" s="28"/>
      <c r="H29" s="31"/>
      <c r="I29" s="28">
        <f t="shared" si="0"/>
      </c>
      <c r="J29" s="28"/>
      <c r="K29" s="28"/>
      <c r="L29" s="28"/>
      <c r="M29" s="14"/>
      <c r="N29" s="4"/>
      <c r="O29" s="6"/>
      <c r="P29" s="4"/>
      <c r="Q29" s="4"/>
      <c r="R29" s="4"/>
    </row>
    <row r="30" spans="1:18" ht="16.5">
      <c r="A30" s="4"/>
      <c r="B30" s="13"/>
      <c r="C30" s="9">
        <f t="shared" si="1"/>
      </c>
      <c r="D30" s="19">
        <f t="shared" si="2"/>
      </c>
      <c r="E30" s="30">
        <f t="shared" si="3"/>
      </c>
      <c r="F30" s="28"/>
      <c r="G30" s="28"/>
      <c r="H30" s="31"/>
      <c r="I30" s="28">
        <f t="shared" si="0"/>
      </c>
      <c r="J30" s="28"/>
      <c r="K30" s="28"/>
      <c r="L30" s="28"/>
      <c r="M30" s="14"/>
      <c r="N30" s="4"/>
      <c r="O30" s="6"/>
      <c r="P30" s="4"/>
      <c r="Q30" s="4"/>
      <c r="R30" s="4"/>
    </row>
    <row r="31" spans="1:18" ht="16.5">
      <c r="A31" s="4"/>
      <c r="B31" s="13"/>
      <c r="C31" s="9">
        <f t="shared" si="1"/>
      </c>
      <c r="D31" s="19">
        <f t="shared" si="2"/>
      </c>
      <c r="E31" s="30">
        <f t="shared" si="3"/>
      </c>
      <c r="F31" s="28"/>
      <c r="G31" s="28"/>
      <c r="H31" s="31"/>
      <c r="I31" s="28">
        <f t="shared" si="0"/>
      </c>
      <c r="J31" s="28"/>
      <c r="K31" s="28"/>
      <c r="L31" s="28"/>
      <c r="M31" s="14"/>
      <c r="N31" s="4"/>
      <c r="O31" s="6"/>
      <c r="P31" s="4"/>
      <c r="Q31" s="4"/>
      <c r="R31" s="4"/>
    </row>
    <row r="32" spans="1:18" ht="16.5">
      <c r="A32" s="4"/>
      <c r="B32" s="13"/>
      <c r="C32" s="9">
        <f t="shared" si="1"/>
      </c>
      <c r="D32" s="19">
        <f t="shared" si="2"/>
      </c>
      <c r="E32" s="30">
        <f t="shared" si="3"/>
      </c>
      <c r="F32" s="28"/>
      <c r="G32" s="28"/>
      <c r="H32" s="31"/>
      <c r="I32" s="28">
        <f t="shared" si="0"/>
      </c>
      <c r="J32" s="28"/>
      <c r="K32" s="28"/>
      <c r="L32" s="28"/>
      <c r="M32" s="14"/>
      <c r="N32" s="4"/>
      <c r="O32" s="6"/>
      <c r="P32" s="4"/>
      <c r="Q32" s="4"/>
      <c r="R32" s="4"/>
    </row>
    <row r="33" spans="1:18" ht="16.5">
      <c r="A33" s="4"/>
      <c r="B33" s="13"/>
      <c r="C33" s="9">
        <f t="shared" si="1"/>
      </c>
      <c r="D33" s="19">
        <f t="shared" si="2"/>
      </c>
      <c r="E33" s="30">
        <f t="shared" si="3"/>
      </c>
      <c r="F33" s="28"/>
      <c r="G33" s="28"/>
      <c r="H33" s="31"/>
      <c r="I33" s="28">
        <f t="shared" si="0"/>
      </c>
      <c r="J33" s="28"/>
      <c r="K33" s="28"/>
      <c r="L33" s="28"/>
      <c r="M33" s="14"/>
      <c r="N33" s="4"/>
      <c r="O33" s="6"/>
      <c r="P33" s="4"/>
      <c r="Q33" s="4"/>
      <c r="R33" s="4"/>
    </row>
    <row r="34" spans="1:18" ht="16.5">
      <c r="A34" s="4"/>
      <c r="B34" s="13"/>
      <c r="C34" s="9">
        <f t="shared" si="1"/>
      </c>
      <c r="D34" s="19">
        <f t="shared" si="2"/>
      </c>
      <c r="E34" s="30">
        <f t="shared" si="3"/>
      </c>
      <c r="F34" s="28"/>
      <c r="G34" s="28"/>
      <c r="H34" s="31"/>
      <c r="I34" s="28">
        <f t="shared" si="0"/>
      </c>
      <c r="J34" s="28"/>
      <c r="K34" s="28"/>
      <c r="L34" s="28"/>
      <c r="M34" s="14"/>
      <c r="N34" s="4"/>
      <c r="O34" s="6"/>
      <c r="P34" s="4"/>
      <c r="Q34" s="4"/>
      <c r="R34" s="4"/>
    </row>
    <row r="35" spans="1:18" ht="16.5">
      <c r="A35" s="4"/>
      <c r="B35" s="13"/>
      <c r="C35" s="9">
        <f t="shared" si="1"/>
      </c>
      <c r="D35" s="19">
        <f t="shared" si="2"/>
      </c>
      <c r="E35" s="30">
        <f t="shared" si="3"/>
      </c>
      <c r="F35" s="28"/>
      <c r="G35" s="28"/>
      <c r="H35" s="31"/>
      <c r="I35" s="28">
        <f t="shared" si="0"/>
      </c>
      <c r="J35" s="28"/>
      <c r="K35" s="28"/>
      <c r="L35" s="28"/>
      <c r="M35" s="14"/>
      <c r="N35" s="4"/>
      <c r="O35" s="6"/>
      <c r="P35" s="4"/>
      <c r="Q35" s="4"/>
      <c r="R35" s="4"/>
    </row>
    <row r="36" spans="1:18" ht="16.5">
      <c r="A36" s="4"/>
      <c r="B36" s="13"/>
      <c r="C36" s="9">
        <f t="shared" si="1"/>
      </c>
      <c r="D36" s="19">
        <f t="shared" si="2"/>
      </c>
      <c r="E36" s="30">
        <f t="shared" si="3"/>
      </c>
      <c r="F36" s="28"/>
      <c r="G36" s="28"/>
      <c r="H36" s="31"/>
      <c r="I36" s="28">
        <f t="shared" si="0"/>
      </c>
      <c r="J36" s="28"/>
      <c r="K36" s="28"/>
      <c r="L36" s="28"/>
      <c r="M36" s="14"/>
      <c r="N36" s="4"/>
      <c r="O36" s="6"/>
      <c r="P36" s="4"/>
      <c r="Q36" s="4"/>
      <c r="R36" s="4"/>
    </row>
    <row r="37" spans="1:18" ht="16.5">
      <c r="A37" s="4"/>
      <c r="B37" s="13"/>
      <c r="C37" s="9">
        <f t="shared" si="1"/>
      </c>
      <c r="D37" s="19">
        <f t="shared" si="2"/>
      </c>
      <c r="E37" s="30">
        <f t="shared" si="3"/>
      </c>
      <c r="F37" s="28"/>
      <c r="G37" s="28"/>
      <c r="H37" s="31"/>
      <c r="I37" s="28">
        <f t="shared" si="0"/>
      </c>
      <c r="J37" s="28"/>
      <c r="K37" s="28"/>
      <c r="L37" s="28"/>
      <c r="M37" s="14"/>
      <c r="N37" s="4"/>
      <c r="O37" s="6"/>
      <c r="P37" s="4"/>
      <c r="Q37" s="4"/>
      <c r="R37" s="4"/>
    </row>
    <row r="38" spans="1:18" ht="16.5">
      <c r="A38" s="4"/>
      <c r="B38" s="13"/>
      <c r="C38" s="9">
        <f t="shared" si="1"/>
      </c>
      <c r="D38" s="19">
        <f t="shared" si="2"/>
      </c>
      <c r="E38" s="30">
        <f t="shared" si="3"/>
      </c>
      <c r="F38" s="28"/>
      <c r="G38" s="28"/>
      <c r="H38" s="31"/>
      <c r="I38" s="28">
        <f t="shared" si="0"/>
      </c>
      <c r="J38" s="28"/>
      <c r="K38" s="28"/>
      <c r="L38" s="28"/>
      <c r="M38" s="14"/>
      <c r="N38" s="4"/>
      <c r="O38" s="6"/>
      <c r="P38" s="4"/>
      <c r="Q38" s="4"/>
      <c r="R38" s="4"/>
    </row>
    <row r="39" spans="1:18" ht="16.5">
      <c r="A39" s="4"/>
      <c r="B39" s="13"/>
      <c r="C39" s="9">
        <f t="shared" si="1"/>
      </c>
      <c r="D39" s="19">
        <f t="shared" si="2"/>
      </c>
      <c r="E39" s="30">
        <f t="shared" si="3"/>
      </c>
      <c r="F39" s="28"/>
      <c r="G39" s="28"/>
      <c r="H39" s="31"/>
      <c r="I39" s="28">
        <f t="shared" si="0"/>
      </c>
      <c r="J39" s="28"/>
      <c r="K39" s="28"/>
      <c r="L39" s="28"/>
      <c r="M39" s="14"/>
      <c r="N39" s="4"/>
      <c r="O39" s="6"/>
      <c r="P39" s="4"/>
      <c r="Q39" s="4"/>
      <c r="R39" s="4"/>
    </row>
    <row r="40" spans="1:18" ht="16.5">
      <c r="A40" s="4"/>
      <c r="B40" s="13"/>
      <c r="C40" s="9">
        <f t="shared" si="1"/>
      </c>
      <c r="D40" s="19">
        <f t="shared" si="2"/>
      </c>
      <c r="E40" s="30">
        <f t="shared" si="3"/>
      </c>
      <c r="F40" s="28"/>
      <c r="G40" s="28"/>
      <c r="H40" s="31"/>
      <c r="I40" s="28">
        <f t="shared" si="0"/>
      </c>
      <c r="J40" s="28"/>
      <c r="K40" s="28"/>
      <c r="L40" s="28"/>
      <c r="M40" s="14"/>
      <c r="N40" s="4"/>
      <c r="O40" s="6"/>
      <c r="P40" s="4"/>
      <c r="Q40" s="4"/>
      <c r="R40" s="4"/>
    </row>
    <row r="41" spans="1:18" ht="16.5">
      <c r="A41" s="4"/>
      <c r="B41" s="13"/>
      <c r="C41" s="9">
        <f t="shared" si="1"/>
      </c>
      <c r="D41" s="19">
        <f t="shared" si="2"/>
      </c>
      <c r="E41" s="30">
        <f t="shared" si="3"/>
      </c>
      <c r="F41" s="28"/>
      <c r="G41" s="28"/>
      <c r="H41" s="31"/>
      <c r="I41" s="28">
        <f t="shared" si="0"/>
      </c>
      <c r="J41" s="28"/>
      <c r="K41" s="28"/>
      <c r="L41" s="28"/>
      <c r="M41" s="14"/>
      <c r="N41" s="4"/>
      <c r="O41" s="6"/>
      <c r="P41" s="4"/>
      <c r="Q41" s="4"/>
      <c r="R41" s="4"/>
    </row>
    <row r="42" spans="1:18" ht="16.5">
      <c r="A42" s="4"/>
      <c r="B42" s="13"/>
      <c r="C42" s="9">
        <f t="shared" si="1"/>
      </c>
      <c r="D42" s="19">
        <f t="shared" si="2"/>
      </c>
      <c r="E42" s="30">
        <f t="shared" si="3"/>
      </c>
      <c r="F42" s="28"/>
      <c r="G42" s="28"/>
      <c r="H42" s="31"/>
      <c r="I42" s="28">
        <f t="shared" si="0"/>
      </c>
      <c r="J42" s="28"/>
      <c r="K42" s="28"/>
      <c r="L42" s="28"/>
      <c r="M42" s="14"/>
      <c r="N42" s="4"/>
      <c r="O42" s="6"/>
      <c r="P42" s="4"/>
      <c r="Q42" s="4"/>
      <c r="R42" s="4"/>
    </row>
    <row r="43" spans="1:18" ht="16.5">
      <c r="A43" s="4"/>
      <c r="B43" s="13"/>
      <c r="C43" s="9">
        <f t="shared" si="1"/>
      </c>
      <c r="D43" s="19">
        <f t="shared" si="2"/>
      </c>
      <c r="E43" s="30">
        <f t="shared" si="3"/>
      </c>
      <c r="F43" s="28"/>
      <c r="G43" s="28"/>
      <c r="H43" s="31"/>
      <c r="I43" s="28">
        <f t="shared" si="0"/>
      </c>
      <c r="J43" s="28"/>
      <c r="K43" s="28"/>
      <c r="L43" s="28"/>
      <c r="M43" s="14"/>
      <c r="N43" s="4"/>
      <c r="O43" s="6"/>
      <c r="P43" s="4"/>
      <c r="Q43" s="4"/>
      <c r="R43" s="4"/>
    </row>
    <row r="44" spans="1:18" ht="16.5">
      <c r="A44" s="4"/>
      <c r="B44" s="13"/>
      <c r="C44" s="9">
        <f t="shared" si="1"/>
      </c>
      <c r="D44" s="19">
        <f t="shared" si="2"/>
      </c>
      <c r="E44" s="30">
        <f t="shared" si="3"/>
      </c>
      <c r="F44" s="28"/>
      <c r="G44" s="28"/>
      <c r="H44" s="31"/>
      <c r="I44" s="28">
        <f t="shared" si="0"/>
      </c>
      <c r="J44" s="28"/>
      <c r="K44" s="28"/>
      <c r="L44" s="28"/>
      <c r="M44" s="14"/>
      <c r="N44" s="4"/>
      <c r="O44" s="6"/>
      <c r="P44" s="4"/>
      <c r="Q44" s="4"/>
      <c r="R44" s="4"/>
    </row>
    <row r="45" spans="1:18" ht="16.5">
      <c r="A45" s="4"/>
      <c r="B45" s="13"/>
      <c r="C45" s="9">
        <f t="shared" si="1"/>
      </c>
      <c r="D45" s="19">
        <f t="shared" si="2"/>
      </c>
      <c r="E45" s="30">
        <f t="shared" si="3"/>
      </c>
      <c r="F45" s="28"/>
      <c r="G45" s="28"/>
      <c r="H45" s="31"/>
      <c r="I45" s="28">
        <f t="shared" si="0"/>
      </c>
      <c r="J45" s="28"/>
      <c r="K45" s="28"/>
      <c r="L45" s="28"/>
      <c r="M45" s="14"/>
      <c r="N45" s="4"/>
      <c r="O45" s="6"/>
      <c r="P45" s="4"/>
      <c r="Q45" s="4"/>
      <c r="R45" s="4"/>
    </row>
    <row r="46" spans="1:18" ht="16.5">
      <c r="A46" s="4"/>
      <c r="B46" s="13"/>
      <c r="C46" s="9">
        <f t="shared" si="1"/>
      </c>
      <c r="D46" s="19">
        <f t="shared" si="2"/>
      </c>
      <c r="E46" s="30">
        <f t="shared" si="3"/>
      </c>
      <c r="F46" s="28"/>
      <c r="G46" s="28"/>
      <c r="H46" s="31"/>
      <c r="I46" s="28">
        <f t="shared" si="0"/>
      </c>
      <c r="J46" s="28"/>
      <c r="K46" s="28"/>
      <c r="L46" s="28"/>
      <c r="M46" s="14"/>
      <c r="N46" s="4"/>
      <c r="O46" s="6"/>
      <c r="P46" s="4"/>
      <c r="Q46" s="4"/>
      <c r="R46" s="4"/>
    </row>
    <row r="47" spans="1:18" ht="16.5">
      <c r="A47" s="4"/>
      <c r="B47" s="13"/>
      <c r="C47" s="9">
        <f t="shared" si="1"/>
      </c>
      <c r="D47" s="19">
        <f t="shared" si="2"/>
      </c>
      <c r="E47" s="30">
        <f t="shared" si="3"/>
      </c>
      <c r="F47" s="28"/>
      <c r="G47" s="28"/>
      <c r="H47" s="31"/>
      <c r="I47" s="28">
        <f t="shared" si="0"/>
      </c>
      <c r="J47" s="28"/>
      <c r="K47" s="28"/>
      <c r="L47" s="28"/>
      <c r="M47" s="14"/>
      <c r="N47" s="4"/>
      <c r="O47" s="6"/>
      <c r="P47" s="4"/>
      <c r="Q47" s="4"/>
      <c r="R47" s="4"/>
    </row>
    <row r="48" spans="1:18" ht="16.5">
      <c r="A48" s="4"/>
      <c r="B48" s="13"/>
      <c r="C48" s="9">
        <f t="shared" si="1"/>
      </c>
      <c r="D48" s="19">
        <f t="shared" si="2"/>
      </c>
      <c r="E48" s="30">
        <f t="shared" si="3"/>
      </c>
      <c r="F48" s="28"/>
      <c r="G48" s="28"/>
      <c r="H48" s="31"/>
      <c r="I48" s="28">
        <f t="shared" si="0"/>
      </c>
      <c r="J48" s="28"/>
      <c r="K48" s="28"/>
      <c r="L48" s="28"/>
      <c r="M48" s="14"/>
      <c r="N48" s="4"/>
      <c r="O48" s="6"/>
      <c r="P48" s="4"/>
      <c r="Q48" s="4"/>
      <c r="R48" s="4"/>
    </row>
    <row r="49" spans="1:18" ht="16.5">
      <c r="A49" s="4"/>
      <c r="B49" s="13"/>
      <c r="C49" s="9">
        <f t="shared" si="1"/>
      </c>
      <c r="D49" s="19">
        <f t="shared" si="2"/>
      </c>
      <c r="E49" s="30">
        <f t="shared" si="3"/>
      </c>
      <c r="F49" s="28"/>
      <c r="G49" s="28"/>
      <c r="H49" s="31"/>
      <c r="I49" s="28">
        <f t="shared" si="0"/>
      </c>
      <c r="J49" s="28"/>
      <c r="K49" s="28"/>
      <c r="L49" s="28"/>
      <c r="M49" s="14"/>
      <c r="N49" s="4"/>
      <c r="O49" s="6"/>
      <c r="P49" s="4"/>
      <c r="Q49" s="4"/>
      <c r="R49" s="4"/>
    </row>
    <row r="50" spans="1:18" ht="16.5">
      <c r="A50" s="4"/>
      <c r="B50" s="13"/>
      <c r="C50" s="9">
        <f t="shared" si="1"/>
      </c>
      <c r="D50" s="19">
        <f t="shared" si="2"/>
      </c>
      <c r="E50" s="30">
        <f t="shared" si="3"/>
      </c>
      <c r="F50" s="28"/>
      <c r="G50" s="28"/>
      <c r="H50" s="31"/>
      <c r="I50" s="28">
        <f t="shared" si="0"/>
      </c>
      <c r="J50" s="28"/>
      <c r="K50" s="28"/>
      <c r="L50" s="28"/>
      <c r="M50" s="14"/>
      <c r="N50" s="4"/>
      <c r="O50" s="6"/>
      <c r="P50" s="4"/>
      <c r="Q50" s="4"/>
      <c r="R50" s="4"/>
    </row>
    <row r="51" spans="1:18" ht="16.5">
      <c r="A51" s="4"/>
      <c r="B51" s="13"/>
      <c r="C51" s="9">
        <f t="shared" si="1"/>
      </c>
      <c r="D51" s="19">
        <f t="shared" si="2"/>
      </c>
      <c r="E51" s="30">
        <f t="shared" si="3"/>
      </c>
      <c r="F51" s="28"/>
      <c r="G51" s="28"/>
      <c r="H51" s="31"/>
      <c r="I51" s="28">
        <f t="shared" si="0"/>
      </c>
      <c r="J51" s="28"/>
      <c r="K51" s="28"/>
      <c r="L51" s="28"/>
      <c r="M51" s="14"/>
      <c r="N51" s="4"/>
      <c r="O51" s="6"/>
      <c r="P51" s="4"/>
      <c r="Q51" s="4"/>
      <c r="R51" s="4"/>
    </row>
    <row r="52" spans="1:18" ht="17.25" thickBot="1">
      <c r="A52" s="4"/>
      <c r="B52" s="15"/>
      <c r="C52" s="20">
        <f t="shared" si="1"/>
      </c>
      <c r="D52" s="21">
        <f t="shared" si="2"/>
      </c>
      <c r="E52" s="32">
        <f t="shared" si="3"/>
      </c>
      <c r="F52" s="29"/>
      <c r="G52" s="29"/>
      <c r="H52" s="33"/>
      <c r="I52" s="29">
        <f t="shared" si="0"/>
      </c>
      <c r="J52" s="29"/>
      <c r="K52" s="29"/>
      <c r="L52" s="29"/>
      <c r="M52" s="17"/>
      <c r="N52" s="4"/>
      <c r="O52" s="6"/>
      <c r="P52" s="4"/>
      <c r="Q52" s="4"/>
      <c r="R52" s="4"/>
    </row>
    <row r="53" spans="1:18" ht="7.5" customHeight="1" thickTop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6"/>
      <c r="P53" s="4"/>
      <c r="Q53" s="4"/>
      <c r="R53" s="4"/>
    </row>
    <row r="54" spans="1:18" ht="7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4"/>
      <c r="Q54" s="4"/>
      <c r="R54" s="4"/>
    </row>
    <row r="55" spans="1:18" ht="7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6"/>
      <c r="P55" s="4"/>
      <c r="Q55" s="4"/>
      <c r="R55" s="4"/>
    </row>
  </sheetData>
  <mergeCells count="82">
    <mergeCell ref="H1:J1"/>
    <mergeCell ref="C5:D5"/>
    <mergeCell ref="C6:D6"/>
    <mergeCell ref="C7:D7"/>
    <mergeCell ref="E5:F5"/>
    <mergeCell ref="E6:F6"/>
    <mergeCell ref="E7:F7"/>
    <mergeCell ref="C9:F9"/>
    <mergeCell ref="C11:D12"/>
    <mergeCell ref="F11:F12"/>
    <mergeCell ref="K6:L6"/>
    <mergeCell ref="K7:L7"/>
    <mergeCell ref="K8:L8"/>
    <mergeCell ref="K9:L9"/>
    <mergeCell ref="M6:N6"/>
    <mergeCell ref="M7:N7"/>
    <mergeCell ref="M8:N8"/>
    <mergeCell ref="M9:N9"/>
    <mergeCell ref="E21:H21"/>
    <mergeCell ref="I21:L21"/>
    <mergeCell ref="E23:H23"/>
    <mergeCell ref="E24:H24"/>
    <mergeCell ref="I23:L23"/>
    <mergeCell ref="I24:L24"/>
    <mergeCell ref="E22:H22"/>
    <mergeCell ref="I22:L22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E43:H43"/>
    <mergeCell ref="E44:H44"/>
    <mergeCell ref="E45:H45"/>
    <mergeCell ref="E46:H46"/>
    <mergeCell ref="E47:H47"/>
    <mergeCell ref="E48:H48"/>
    <mergeCell ref="E49:H49"/>
    <mergeCell ref="E50:H50"/>
    <mergeCell ref="E51:H51"/>
    <mergeCell ref="E52:H52"/>
    <mergeCell ref="I25:L25"/>
    <mergeCell ref="I26:L26"/>
    <mergeCell ref="I27:L27"/>
    <mergeCell ref="I28:L28"/>
    <mergeCell ref="I29:L29"/>
    <mergeCell ref="I30:L30"/>
    <mergeCell ref="I31:L31"/>
    <mergeCell ref="I32:L32"/>
    <mergeCell ref="I33:L33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I45:L45"/>
    <mergeCell ref="I46:L46"/>
    <mergeCell ref="I47:L47"/>
    <mergeCell ref="I48:L48"/>
    <mergeCell ref="I49:L49"/>
    <mergeCell ref="I50:L50"/>
    <mergeCell ref="I51:L51"/>
    <mergeCell ref="I52:L52"/>
  </mergeCells>
  <conditionalFormatting sqref="D23:D52">
    <cfRule type="cellIs" priority="1" dxfId="0" operator="equal" stopIfTrue="1">
      <formula>""""""</formula>
    </cfRule>
  </conditionalFormatting>
  <dataValidations count="3">
    <dataValidation type="whole" allowBlank="1" showInputMessage="1" showErrorMessage="1" sqref="E7:F7">
      <formula1>1</formula1>
      <formula2>30</formula2>
    </dataValidation>
    <dataValidation type="whole" allowBlank="1" showInputMessage="1" showErrorMessage="1" sqref="F11">
      <formula1>1</formula1>
      <formula2>4</formula2>
    </dataValidation>
    <dataValidation type="decimal" operator="lessThan" allowBlank="1" showInputMessage="1" showErrorMessage="1" sqref="E6:F6">
      <formula1>E5*0.1</formula1>
    </dataValidation>
  </dataValidations>
  <printOptions/>
  <pageMargins left="0.75" right="0.75" top="1" bottom="1" header="0" footer="0"/>
  <pageSetup horizontalDpi="360" verticalDpi="36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Alfonso López</cp:lastModifiedBy>
  <dcterms:created xsi:type="dcterms:W3CDTF">2002-01-04T15:12:35Z</dcterms:created>
  <dcterms:modified xsi:type="dcterms:W3CDTF">2005-04-20T08:05:51Z</dcterms:modified>
  <cp:category/>
  <cp:version/>
  <cp:contentType/>
  <cp:contentStatus/>
</cp:coreProperties>
</file>